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9008" sheetId="10" r:id="rId1"/>
  </sheets>
  <calcPr calcId="124519"/>
</workbook>
</file>

<file path=xl/calcChain.xml><?xml version="1.0" encoding="utf-8"?>
<calcChain xmlns="http://schemas.openxmlformats.org/spreadsheetml/2006/main">
  <c r="G82" i="10"/>
  <c r="G83"/>
  <c r="G94"/>
  <c r="G96"/>
  <c r="G98"/>
  <c r="O16"/>
  <c r="O82"/>
  <c r="O92"/>
  <c r="M92"/>
  <c r="M16" s="1"/>
  <c r="J92"/>
  <c r="K92"/>
  <c r="K16" s="1"/>
  <c r="I92"/>
  <c r="K82" l="1"/>
  <c r="M82"/>
  <c r="K98"/>
  <c r="M98"/>
  <c r="O98"/>
  <c r="J98"/>
  <c r="I83" l="1"/>
  <c r="I98"/>
  <c r="O96" l="1"/>
  <c r="M96"/>
  <c r="J96"/>
  <c r="K96"/>
  <c r="I96"/>
  <c r="L14" l="1"/>
  <c r="N14"/>
  <c r="J18" l="1"/>
  <c r="J94"/>
  <c r="K94"/>
  <c r="M94"/>
  <c r="N94"/>
  <c r="O94"/>
  <c r="I94"/>
  <c r="J83"/>
  <c r="K83"/>
  <c r="M19" l="1"/>
  <c r="K19"/>
  <c r="J19"/>
  <c r="I19"/>
  <c r="I18"/>
  <c r="O17"/>
  <c r="M17"/>
  <c r="K17"/>
  <c r="J17"/>
  <c r="I17"/>
  <c r="O83"/>
  <c r="O15" s="1"/>
  <c r="M83"/>
  <c r="K15"/>
  <c r="J15"/>
  <c r="I15"/>
  <c r="Q83"/>
  <c r="O28"/>
  <c r="M28"/>
  <c r="K28"/>
  <c r="O24"/>
  <c r="M24"/>
  <c r="K24"/>
  <c r="J24"/>
  <c r="O18"/>
  <c r="M18"/>
  <c r="K18"/>
  <c r="J14" l="1"/>
  <c r="K14"/>
  <c r="I82"/>
  <c r="I23" s="1"/>
  <c r="I32" s="1"/>
  <c r="J82"/>
  <c r="J23" s="1"/>
  <c r="J32" s="1"/>
  <c r="K39"/>
  <c r="M23" s="1"/>
  <c r="M32" s="1"/>
  <c r="G39"/>
  <c r="G44" s="1"/>
  <c r="J44" s="1"/>
  <c r="O19"/>
  <c r="O14" s="1"/>
  <c r="N39"/>
  <c r="I14"/>
  <c r="M15"/>
  <c r="M14" s="1"/>
  <c r="K23" l="1"/>
  <c r="K32" s="1"/>
  <c r="J39"/>
  <c r="M39"/>
  <c r="K44"/>
  <c r="M44" s="1"/>
  <c r="O23"/>
  <c r="O32" s="1"/>
  <c r="P39"/>
  <c r="P44" s="1"/>
  <c r="N44"/>
</calcChain>
</file>

<file path=xl/sharedStrings.xml><?xml version="1.0" encoding="utf-8"?>
<sst xmlns="http://schemas.openxmlformats.org/spreadsheetml/2006/main" count="209" uniqueCount="122">
  <si>
    <t>Cod</t>
  </si>
  <si>
    <t>Sursa</t>
  </si>
  <si>
    <t>Bugetul de stat</t>
  </si>
  <si>
    <t>02</t>
  </si>
  <si>
    <t xml:space="preserve">Autoritatea publică </t>
  </si>
  <si>
    <t>0214</t>
  </si>
  <si>
    <t>Instituţia</t>
  </si>
  <si>
    <r>
      <rPr>
        <b/>
        <sz val="12"/>
        <color theme="1"/>
        <rFont val="Times New Roman"/>
        <family val="1"/>
        <charset val="204"/>
      </rPr>
      <t>A. Sinteza propunerii de buget</t>
    </r>
    <r>
      <rPr>
        <sz val="12"/>
        <color theme="1"/>
        <rFont val="Times New Roman"/>
        <family val="1"/>
        <charset val="204"/>
      </rPr>
      <t xml:space="preserve"> </t>
    </r>
    <r>
      <rPr>
        <i/>
        <sz val="12"/>
        <color theme="1"/>
        <rFont val="Times New Roman"/>
        <family val="1"/>
        <charset val="204"/>
      </rPr>
      <t>(se completează automat în SIMF), mii lei</t>
    </r>
  </si>
  <si>
    <t>Denumirea</t>
  </si>
  <si>
    <t>F1</t>
  </si>
  <si>
    <t>Eco (k2)</t>
  </si>
  <si>
    <t>Executat</t>
  </si>
  <si>
    <t>Aprobat</t>
  </si>
  <si>
    <t>Estimat</t>
  </si>
  <si>
    <t>A.1. CHELTUIELI, total</t>
  </si>
  <si>
    <t>10</t>
  </si>
  <si>
    <t>X</t>
  </si>
  <si>
    <t>Bunuri și servicii</t>
  </si>
  <si>
    <t>Indemnizații pentru incapacitatea temporară de muncă achitate din mijloacele financiare ale angajatorului</t>
  </si>
  <si>
    <t>Stocuri și materiale circulante</t>
  </si>
  <si>
    <t>S3</t>
  </si>
  <si>
    <t>S5</t>
  </si>
  <si>
    <t>A.2.RESURSE, total (A2=A2.1+A2.2+A2.3)</t>
  </si>
  <si>
    <t>A.2.1. Resurse colectate interne,  total</t>
  </si>
  <si>
    <t>Alte venituri</t>
  </si>
  <si>
    <t>A.2.2. Resurse colectate externe,  total</t>
  </si>
  <si>
    <t>A.2.3. Resurse generale, total A.2.3=A.1-(A.2.1+A.2.2)</t>
  </si>
  <si>
    <r>
      <t xml:space="preserve">B. Sinteza limitelor de cheltuieli </t>
    </r>
    <r>
      <rPr>
        <i/>
        <sz val="12"/>
        <color theme="1"/>
        <rFont val="Times New Roman"/>
        <family val="1"/>
        <charset val="204"/>
      </rPr>
      <t>(se completează automat în SIMF), mii lei</t>
    </r>
  </si>
  <si>
    <t>Cheltuieli (r/c),             resurse  (S3)</t>
  </si>
  <si>
    <t>Stabilit</t>
  </si>
  <si>
    <t>Deviere +/-</t>
  </si>
  <si>
    <t>Propus</t>
  </si>
  <si>
    <t>TOTAL</t>
  </si>
  <si>
    <t xml:space="preserve"> Cheltuieli recurente</t>
  </si>
  <si>
    <t>r</t>
  </si>
  <si>
    <t>Investiţii capitale</t>
  </si>
  <si>
    <t>c</t>
  </si>
  <si>
    <t>Resurse colectate</t>
  </si>
  <si>
    <t>Resurse generale</t>
  </si>
  <si>
    <r>
      <t xml:space="preserve">C. Estimarea resurselor colectate de autorități/instituții, </t>
    </r>
    <r>
      <rPr>
        <b/>
        <i/>
        <sz val="12"/>
        <color theme="1"/>
        <rFont val="Times New Roman"/>
        <family val="1"/>
        <charset val="204"/>
      </rPr>
      <t>mii lei</t>
    </r>
  </si>
  <si>
    <t>Descriere</t>
  </si>
  <si>
    <t>Sursa (S3S4)</t>
  </si>
  <si>
    <t>Originea sursei (S5)</t>
  </si>
  <si>
    <t>Donator (S6)</t>
  </si>
  <si>
    <t>F3</t>
  </si>
  <si>
    <t>P3 (7xx)</t>
  </si>
  <si>
    <t>Eco k6</t>
  </si>
  <si>
    <t>D. Estimarea cheltuielilor</t>
  </si>
  <si>
    <t>Subgrupa</t>
  </si>
  <si>
    <t>Program</t>
  </si>
  <si>
    <t>Subprogram</t>
  </si>
  <si>
    <r>
      <rPr>
        <b/>
        <sz val="12"/>
        <color theme="1"/>
        <rFont val="Times New Roman"/>
        <family val="1"/>
        <charset val="204"/>
      </rPr>
      <t>DI. Informație generală</t>
    </r>
    <r>
      <rPr>
        <sz val="12"/>
        <color theme="1"/>
        <rFont val="Times New Roman"/>
        <family val="1"/>
        <charset val="204"/>
      </rPr>
      <t xml:space="preserve"> </t>
    </r>
    <r>
      <rPr>
        <i/>
        <sz val="12"/>
        <color theme="1"/>
        <rFont val="Times New Roman"/>
        <family val="1"/>
        <charset val="204"/>
      </rPr>
      <t>(se completează de către autoritatea superioară înainte de a remite formularul pentru completare instituţiilor din subordine)</t>
    </r>
  </si>
  <si>
    <t>Scop</t>
  </si>
  <si>
    <r>
      <t xml:space="preserve">Obiective </t>
    </r>
    <r>
      <rPr>
        <i/>
        <sz val="12"/>
        <color theme="1"/>
        <rFont val="Times New Roman"/>
        <family val="1"/>
        <charset val="204"/>
      </rPr>
      <t>(pe termen mediu, cu accent  pe anul pentru care se aprobă programul)</t>
    </r>
  </si>
  <si>
    <t>Descriere succintă</t>
  </si>
  <si>
    <t>DII. Indicatorii de performanţă</t>
  </si>
  <si>
    <t>Categoria</t>
  </si>
  <si>
    <t>Unitatea de măsură</t>
  </si>
  <si>
    <t>De eficiență</t>
  </si>
  <si>
    <t>P3</t>
  </si>
  <si>
    <t>Eco (k6)</t>
  </si>
  <si>
    <t xml:space="preserve">Servicii informaționale </t>
  </si>
  <si>
    <t>Servicii de telecomunicații</t>
  </si>
  <si>
    <t>Servicii editoriale</t>
  </si>
  <si>
    <t>Servicii neatribuite altor aliniate</t>
  </si>
  <si>
    <t>Prestații sociale</t>
  </si>
  <si>
    <t>Alte cheltuieli</t>
  </si>
  <si>
    <t>Produse alimentare</t>
  </si>
  <si>
    <t>Materiale de uz gospodăresc și rechizite de birou</t>
  </si>
  <si>
    <t>10=(8-9)</t>
  </si>
  <si>
    <t>Data prezentării      _______________________</t>
  </si>
  <si>
    <r>
      <rPr>
        <u/>
        <sz val="12"/>
        <color theme="1"/>
        <rFont val="Times New Roman"/>
        <family val="1"/>
        <charset val="204"/>
      </rPr>
      <t>Abrevieri</t>
    </r>
    <r>
      <rPr>
        <sz val="12"/>
        <color theme="1"/>
        <rFont val="Times New Roman"/>
        <family val="1"/>
        <charset val="204"/>
      </rPr>
      <t>: AB – anul de bază (curent), AB-2 şi AB-1 – anii precedenţi anului de bază, AB+1 – anul viitor pentru care se elaborează bugetul; AB+2 şi AB+3 – anii următori anului pentru care se elaborează bugetul.</t>
    </r>
  </si>
  <si>
    <t>Agentia Nationala pentru Ocuparea Fortei de Munca</t>
  </si>
  <si>
    <t>r1</t>
  </si>
  <si>
    <t>o1</t>
  </si>
  <si>
    <t>e1</t>
  </si>
  <si>
    <t>mii lei</t>
  </si>
  <si>
    <t>Servicii in domeniul pietei fortei muncii</t>
  </si>
  <si>
    <t xml:space="preserve">Servicii bancare </t>
  </si>
  <si>
    <t>Şeful subdiviziunii responsabile de politici /___Cristina Arapan___/_________________/</t>
  </si>
  <si>
    <r>
      <t xml:space="preserve">III. Cheltuieli, </t>
    </r>
    <r>
      <rPr>
        <b/>
        <i/>
        <sz val="12"/>
        <color theme="1"/>
        <rFont val="Times New Roman"/>
        <family val="1"/>
        <charset val="204"/>
      </rPr>
      <t>mii lei</t>
    </r>
  </si>
  <si>
    <t>2368</t>
  </si>
  <si>
    <t>Alte plati asociate cu bursa</t>
  </si>
  <si>
    <t>90</t>
  </si>
  <si>
    <t>9008</t>
  </si>
  <si>
    <t>o2</t>
  </si>
  <si>
    <t>unități</t>
  </si>
  <si>
    <t>Protecție a șomerilor</t>
  </si>
  <si>
    <t>Protecție socială</t>
  </si>
  <si>
    <t>Protecție în caz de șomaj</t>
  </si>
  <si>
    <t>1050</t>
  </si>
  <si>
    <t>r2</t>
  </si>
  <si>
    <t>%</t>
  </si>
  <si>
    <t xml:space="preserve"> </t>
  </si>
  <si>
    <t>Alte materiale</t>
  </si>
  <si>
    <t>Deplasari in interiorul tarii</t>
  </si>
  <si>
    <t>Servicii de protocol</t>
  </si>
  <si>
    <t>15580</t>
  </si>
  <si>
    <t>pentru anul 2020 și estimări pe anii 2021-2022</t>
  </si>
  <si>
    <t>2022 Estimat</t>
  </si>
  <si>
    <t>2021 Estimat</t>
  </si>
  <si>
    <t>Sporirea șanselor de ocupare și a tranziției la piața muncii prin implicarea în măsuri de ocupare a forței de muncă şi aplicarea competenţelor profesionale pe piaţa forței de muncă internă.</t>
  </si>
  <si>
    <t xml:space="preserve">1. Sporirea angajării cu 0,5% a șomerilor antrenați în cîmpul muncii față de anul precedent.                                                                           2.Creșterea șanselor de ocupare a șomerilor prin implicarea în măsuri de formare profesionaă și angajrea angajării a cel puțin 80% din absolvenții cursurilor de calificare, recalificare, perfecționare și specializare.                                                                                                                            3. Creșterea șanselor de ocupare a șomerilor prin subvenționarea a cel puțin 310 angajtori. </t>
  </si>
  <si>
    <t xml:space="preserve">Protecția socială a șomerilor se realizează prin impelmentarea măsurilor de ocupare ce includ servicii de ocupare și măsuri active de ocupare a foreți de muncă, programe de facilitare a ocupării forței de muncă și asigurarea de șomaj: intermedierea muncii, ghidarea în carieră, informarea privind piața muncii, formarea profesională (prin cursuri de califcare, recalificare, perfecționare, instuirea la locul de muncă, stagierea), subvenționarea locurilor de muncă, sprijinirea inițierii unei afaceri, inițiative locare și acodrarea dreptului la ajutor de șomaj. Măsurile de ocuapre au ca scop prevenirea șomajului, creșterea șanselor de ocupare a persoanelor aflate în căutarea unui loc de muncă, stimularea angajatorilor pentru crearea locurilor de muncă și angajarea șomerilor.  </t>
  </si>
  <si>
    <t>1. Ponderea șomerilor încadrați în cîmpul muncii ca urmare a măsurilor de ocupare a forței de muncă din total șomeri înregistrați.</t>
  </si>
  <si>
    <t>2. Ponderea șomrilor antrenați în cîmpul muncii din totalul absolvenților cursurilor de calificare, recalificare, perfecționare și specializare.</t>
  </si>
  <si>
    <t>1. Numărul de șomerilor încadrați în cîmpul muncii ca urmare a implicării în măsuri de ocupare din total șomeri înregistrați.</t>
  </si>
  <si>
    <t xml:space="preserve">2. Numărul de șomeri care au absolvit cursurilor de calificare, recalificare, perfecționare și specializare. </t>
  </si>
  <si>
    <t>3. Numărul de subvenții acordate angajatorilor.</t>
  </si>
  <si>
    <t>e2</t>
  </si>
  <si>
    <t xml:space="preserve">1. Costul mediul a unei persaone instruite prin cursuri de calificare, recalificare, perfecționare și specializare. </t>
  </si>
  <si>
    <t>2. Mărimea medie a subvențiilor acordate.</t>
  </si>
  <si>
    <t>De rezultat</t>
  </si>
  <si>
    <t>De produs</t>
  </si>
  <si>
    <t>Şeful subdiviziunii responsabile de planificarea bugetului /__Valentina Gamangii___/_________________/</t>
  </si>
  <si>
    <t>Subsidii acordate instituţiilor private financiare</t>
  </si>
  <si>
    <t>Subsidii</t>
  </si>
  <si>
    <t>Servicii postale</t>
  </si>
  <si>
    <t xml:space="preserve">Ministerul Sănătății, Muncii și Protecției Sociale  </t>
  </si>
  <si>
    <t>Conducător             /___Raisa Dogaru_______/   _________________________/</t>
  </si>
  <si>
    <t>Buget</t>
  </si>
  <si>
    <t>2020 Aprobat</t>
  </si>
</sst>
</file>

<file path=xl/styles.xml><?xml version="1.0" encoding="utf-8"?>
<styleSheet xmlns="http://schemas.openxmlformats.org/spreadsheetml/2006/main">
  <numFmts count="1">
    <numFmt numFmtId="164" formatCode="0.0"/>
  </numFmts>
  <fonts count="14">
    <font>
      <sz val="11"/>
      <color theme="1"/>
      <name val="Calibri"/>
      <family val="2"/>
      <scheme val="minor"/>
    </font>
    <font>
      <sz val="12"/>
      <color theme="1"/>
      <name val="Times New Roman"/>
      <family val="1"/>
      <charset val="204"/>
    </font>
    <font>
      <u/>
      <sz val="12"/>
      <color theme="1"/>
      <name val="Times New Roman"/>
      <family val="1"/>
      <charset val="204"/>
    </font>
    <font>
      <b/>
      <sz val="12"/>
      <color theme="1"/>
      <name val="Times New Roman"/>
      <family val="1"/>
      <charset val="204"/>
    </font>
    <font>
      <b/>
      <sz val="14"/>
      <color theme="1"/>
      <name val="Times New Roman"/>
      <family val="1"/>
      <charset val="204"/>
    </font>
    <font>
      <i/>
      <sz val="12"/>
      <color theme="1"/>
      <name val="Times New Roman"/>
      <family val="1"/>
      <charset val="204"/>
    </font>
    <font>
      <sz val="10"/>
      <name val="Arial Cyr"/>
      <charset val="204"/>
    </font>
    <font>
      <sz val="12"/>
      <name val="Times New Roman"/>
      <family val="1"/>
      <charset val="204"/>
    </font>
    <font>
      <sz val="11"/>
      <color theme="1"/>
      <name val="Times New Roman"/>
      <family val="1"/>
      <charset val="204"/>
    </font>
    <font>
      <b/>
      <i/>
      <sz val="12"/>
      <color theme="1"/>
      <name val="Times New Roman"/>
      <family val="1"/>
      <charset val="204"/>
    </font>
    <font>
      <sz val="12"/>
      <color indexed="8"/>
      <name val="Times New Roman"/>
      <family val="1"/>
      <charset val="204"/>
    </font>
    <font>
      <b/>
      <sz val="12"/>
      <name val="Times New Roman"/>
      <family val="1"/>
      <charset val="204"/>
    </font>
    <font>
      <b/>
      <sz val="12"/>
      <color theme="1"/>
      <name val="Times New Roman"/>
      <family val="1"/>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6" fillId="0" borderId="0"/>
  </cellStyleXfs>
  <cellXfs count="161">
    <xf numFmtId="0" fontId="0" fillId="0" borderId="0" xfId="0"/>
    <xf numFmtId="0" fontId="1" fillId="0" borderId="0" xfId="0" applyFont="1"/>
    <xf numFmtId="0" fontId="1" fillId="2" borderId="0" xfId="0" applyFont="1" applyFill="1"/>
    <xf numFmtId="49" fontId="1" fillId="2" borderId="0" xfId="0" applyNumberFormat="1" applyFont="1" applyFill="1"/>
    <xf numFmtId="0" fontId="5" fillId="0" borderId="0" xfId="0" applyFont="1"/>
    <xf numFmtId="0" fontId="7" fillId="0" borderId="0" xfId="1" applyFont="1" applyFill="1" applyBorder="1" applyAlignment="1">
      <alignment vertical="center" wrapText="1"/>
    </xf>
    <xf numFmtId="0" fontId="1" fillId="0" borderId="0" xfId="0" applyFont="1" applyAlignment="1">
      <alignment horizontal="left" vertical="center"/>
    </xf>
    <xf numFmtId="0" fontId="1" fillId="0" borderId="0" xfId="0" applyFont="1" applyAlignment="1">
      <alignment horizontal="left"/>
    </xf>
    <xf numFmtId="49" fontId="1" fillId="0" borderId="1" xfId="0" applyNumberFormat="1" applyFont="1" applyFill="1" applyBorder="1" applyAlignment="1">
      <alignment horizontal="center" vertical="center"/>
    </xf>
    <xf numFmtId="0" fontId="1" fillId="0" borderId="0" xfId="0" applyFont="1" applyFill="1"/>
    <xf numFmtId="4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164" fontId="1" fillId="0" borderId="1" xfId="0" applyNumberFormat="1" applyFont="1" applyFill="1" applyBorder="1" applyAlignment="1">
      <alignment horizontal="center" vertical="center"/>
    </xf>
    <xf numFmtId="49" fontId="1" fillId="0" borderId="0" xfId="0" applyNumberFormat="1" applyFont="1" applyFill="1"/>
    <xf numFmtId="0" fontId="1" fillId="0" borderId="1" xfId="0" applyFont="1" applyFill="1" applyBorder="1" applyAlignment="1">
      <alignment horizontal="center" vertical="center" textRotation="90"/>
    </xf>
    <xf numFmtId="0" fontId="1" fillId="0" borderId="1" xfId="0" applyFont="1" applyFill="1" applyBorder="1"/>
    <xf numFmtId="164" fontId="3" fillId="0" borderId="1" xfId="0" applyNumberFormat="1" applyFont="1" applyFill="1" applyBorder="1" applyAlignment="1">
      <alignment horizontal="center" vertical="center"/>
    </xf>
    <xf numFmtId="164" fontId="1" fillId="0" borderId="0" xfId="0" applyNumberFormat="1" applyFont="1"/>
    <xf numFmtId="0" fontId="1" fillId="0" borderId="0" xfId="0" applyFont="1" applyFill="1" applyBorder="1" applyAlignment="1">
      <alignment horizontal="left" vertical="center"/>
    </xf>
    <xf numFmtId="164" fontId="1" fillId="0" borderId="1" xfId="0" applyNumberFormat="1" applyFont="1" applyFill="1" applyBorder="1"/>
    <xf numFmtId="0" fontId="5" fillId="0" borderId="1" xfId="0" applyFont="1" applyFill="1" applyBorder="1" applyAlignment="1">
      <alignment horizontal="center" vertical="center"/>
    </xf>
    <xf numFmtId="0" fontId="3" fillId="0" borderId="1" xfId="0" applyFont="1" applyFill="1" applyBorder="1"/>
    <xf numFmtId="164" fontId="5" fillId="0" borderId="1" xfId="0" applyNumberFormat="1" applyFont="1" applyFill="1" applyBorder="1" applyAlignment="1">
      <alignment horizontal="center" vertical="center"/>
    </xf>
    <xf numFmtId="164" fontId="3" fillId="0" borderId="1" xfId="0" applyNumberFormat="1" applyFont="1" applyFill="1" applyBorder="1" applyAlignment="1">
      <alignment vertical="center"/>
    </xf>
    <xf numFmtId="164" fontId="1" fillId="0" borderId="1" xfId="0" applyNumberFormat="1" applyFont="1" applyFill="1" applyBorder="1" applyAlignment="1">
      <alignment vertical="center"/>
    </xf>
    <xf numFmtId="0" fontId="1" fillId="0" borderId="1" xfId="0" applyFont="1" applyFill="1" applyBorder="1" applyAlignment="1">
      <alignment vertical="center"/>
    </xf>
    <xf numFmtId="0" fontId="11" fillId="0" borderId="1" xfId="1" applyFont="1" applyFill="1" applyBorder="1" applyAlignment="1"/>
    <xf numFmtId="0" fontId="1" fillId="0" borderId="14" xfId="0" applyFont="1" applyFill="1" applyBorder="1" applyAlignment="1">
      <alignment horizontal="center" vertical="center" textRotation="90"/>
    </xf>
    <xf numFmtId="0" fontId="1" fillId="0" borderId="1" xfId="0" applyFont="1" applyFill="1" applyBorder="1" applyAlignment="1">
      <alignment horizontal="left"/>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Border="1" applyAlignment="1"/>
    <xf numFmtId="0" fontId="4" fillId="0" borderId="0" xfId="0" applyFont="1" applyFill="1" applyBorder="1" applyAlignment="1">
      <alignment horizontal="center" vertical="center"/>
    </xf>
    <xf numFmtId="164" fontId="1" fillId="0" borderId="4" xfId="0" applyNumberFormat="1" applyFont="1" applyFill="1" applyBorder="1" applyAlignment="1">
      <alignment horizontal="center" vertical="center"/>
    </xf>
    <xf numFmtId="164" fontId="10"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12" fillId="0" borderId="1" xfId="0" applyFont="1" applyFill="1" applyBorder="1" applyAlignment="1">
      <alignment horizontal="center"/>
    </xf>
    <xf numFmtId="0" fontId="1" fillId="0" borderId="0" xfId="0" applyFont="1" applyFill="1" applyAlignment="1">
      <alignment horizontal="left"/>
    </xf>
    <xf numFmtId="164" fontId="12" fillId="0" borderId="1" xfId="0" applyNumberFormat="1" applyFont="1" applyFill="1" applyBorder="1" applyAlignment="1">
      <alignment horizontal="center" vertical="center"/>
    </xf>
    <xf numFmtId="49" fontId="1" fillId="0" borderId="1" xfId="0" applyNumberFormat="1" applyFont="1" applyFill="1" applyBorder="1"/>
    <xf numFmtId="0" fontId="1" fillId="0" borderId="0" xfId="0" applyFont="1" applyFill="1" applyAlignment="1">
      <alignment horizontal="left"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xf>
    <xf numFmtId="0" fontId="3" fillId="0" borderId="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3" xfId="0" applyFont="1" applyFill="1" applyBorder="1" applyAlignment="1">
      <alignment horizontal="left" vertical="center"/>
    </xf>
    <xf numFmtId="49" fontId="1" fillId="0" borderId="0" xfId="0" applyNumberFormat="1" applyFont="1" applyFill="1" applyBorder="1" applyAlignment="1"/>
    <xf numFmtId="0" fontId="3" fillId="0" borderId="0" xfId="0" applyFont="1" applyFill="1" applyBorder="1" applyAlignment="1">
      <alignment horizontal="center" vertical="center"/>
    </xf>
    <xf numFmtId="49" fontId="4" fillId="0" borderId="0" xfId="0" applyNumberFormat="1" applyFont="1" applyFill="1" applyBorder="1" applyAlignment="1">
      <alignment horizontal="center" vertical="center"/>
    </xf>
    <xf numFmtId="0" fontId="1" fillId="0" borderId="0" xfId="0" applyFont="1" applyFill="1" applyAlignment="1">
      <alignment horizontal="center" vertical="center"/>
    </xf>
    <xf numFmtId="49" fontId="1" fillId="0" borderId="0" xfId="0" applyNumberFormat="1" applyFont="1" applyFill="1" applyBorder="1" applyAlignment="1">
      <alignment horizontal="left" vertical="center"/>
    </xf>
    <xf numFmtId="0" fontId="1" fillId="0" borderId="1" xfId="0" applyFont="1" applyFill="1" applyBorder="1" applyAlignment="1">
      <alignment horizontal="center" vertical="top"/>
    </xf>
    <xf numFmtId="1" fontId="1" fillId="0" borderId="1" xfId="0" applyNumberFormat="1" applyFont="1" applyFill="1" applyBorder="1" applyAlignment="1">
      <alignment horizontal="center" vertical="top"/>
    </xf>
    <xf numFmtId="49" fontId="1" fillId="0" borderId="1" xfId="0" applyNumberFormat="1" applyFont="1" applyFill="1" applyBorder="1" applyAlignment="1">
      <alignment horizontal="center" vertical="top"/>
    </xf>
    <xf numFmtId="164" fontId="5" fillId="0" borderId="1" xfId="0" applyNumberFormat="1" applyFont="1" applyFill="1" applyBorder="1"/>
    <xf numFmtId="0" fontId="5" fillId="0" borderId="1" xfId="0" applyFont="1" applyFill="1" applyBorder="1"/>
    <xf numFmtId="49" fontId="1" fillId="0" borderId="1" xfId="0" applyNumberFormat="1" applyFont="1" applyFill="1" applyBorder="1" applyAlignment="1">
      <alignment horizontal="center" vertical="center" wrapText="1"/>
    </xf>
    <xf numFmtId="49" fontId="3" fillId="0" borderId="1" xfId="0" applyNumberFormat="1" applyFont="1" applyFill="1" applyBorder="1"/>
    <xf numFmtId="49" fontId="1" fillId="0" borderId="1" xfId="0" applyNumberFormat="1" applyFont="1" applyFill="1" applyBorder="1" applyAlignment="1">
      <alignment horizontal="center"/>
    </xf>
    <xf numFmtId="49" fontId="1" fillId="0" borderId="1" xfId="0" applyNumberFormat="1" applyFont="1" applyFill="1" applyBorder="1" applyAlignment="1">
      <alignment horizontal="center" wrapText="1"/>
    </xf>
    <xf numFmtId="0" fontId="4" fillId="0" borderId="0" xfId="0" applyFont="1" applyFill="1" applyAlignment="1">
      <alignment horizontal="center" vertical="center"/>
    </xf>
    <xf numFmtId="0" fontId="1" fillId="0" borderId="2" xfId="0" applyFont="1" applyFill="1" applyBorder="1" applyAlignment="1">
      <alignment horizontal="left"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1" fillId="0" borderId="14" xfId="0" applyFont="1" applyFill="1" applyBorder="1" applyAlignment="1">
      <alignment horizontal="center" vertical="center" textRotation="90" wrapText="1"/>
    </xf>
    <xf numFmtId="0" fontId="0" fillId="0" borderId="12" xfId="0" applyFill="1" applyBorder="1" applyAlignment="1">
      <alignment horizontal="center" vertical="center" textRotation="90" wrapText="1"/>
    </xf>
    <xf numFmtId="0" fontId="1" fillId="0" borderId="15" xfId="0" applyFont="1" applyFill="1" applyBorder="1" applyAlignment="1">
      <alignment horizontal="center" vertical="center" textRotation="90" wrapText="1"/>
    </xf>
    <xf numFmtId="0" fontId="1" fillId="0" borderId="1" xfId="0" applyFont="1" applyFill="1" applyBorder="1" applyAlignment="1">
      <alignment horizontal="left"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1" xfId="0" applyFont="1" applyFill="1" applyBorder="1" applyAlignment="1">
      <alignment vertical="center"/>
    </xf>
    <xf numFmtId="0" fontId="1" fillId="0" borderId="2"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11" xfId="1" applyFont="1" applyFill="1" applyBorder="1" applyAlignment="1">
      <alignment horizontal="left" wrapText="1"/>
    </xf>
    <xf numFmtId="0" fontId="1" fillId="0" borderId="3" xfId="1" applyFont="1" applyFill="1" applyBorder="1" applyAlignment="1">
      <alignment horizontal="left" wrapText="1"/>
    </xf>
    <xf numFmtId="0" fontId="1" fillId="0" borderId="4" xfId="1" applyFont="1" applyFill="1" applyBorder="1" applyAlignment="1">
      <alignment horizontal="left" wrapText="1"/>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3" fillId="0" borderId="1" xfId="0" applyFont="1" applyFill="1" applyBorder="1" applyAlignment="1">
      <alignment horizontal="left"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7" fillId="0" borderId="2" xfId="1" applyFont="1" applyFill="1" applyBorder="1" applyAlignment="1">
      <alignment horizontal="left"/>
    </xf>
    <xf numFmtId="0" fontId="7" fillId="0" borderId="3" xfId="1" applyFont="1" applyFill="1" applyBorder="1" applyAlignment="1">
      <alignment horizontal="left"/>
    </xf>
    <xf numFmtId="0" fontId="7" fillId="0" borderId="4" xfId="1" applyFont="1" applyFill="1" applyBorder="1" applyAlignment="1">
      <alignment horizontal="left"/>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 xfId="0" applyFont="1" applyFill="1" applyBorder="1" applyAlignment="1">
      <alignment horizontal="center" vertical="center"/>
    </xf>
    <xf numFmtId="0" fontId="1" fillId="0" borderId="4" xfId="0" applyFont="1" applyFill="1" applyBorder="1" applyAlignment="1">
      <alignment horizontal="left" vertical="center" wrapText="1"/>
    </xf>
    <xf numFmtId="0" fontId="0" fillId="0" borderId="3" xfId="0" applyFill="1" applyBorder="1" applyAlignment="1">
      <alignment horizontal="left"/>
    </xf>
    <xf numFmtId="0" fontId="0" fillId="0" borderId="4" xfId="0" applyFill="1" applyBorder="1" applyAlignment="1">
      <alignment horizontal="left"/>
    </xf>
    <xf numFmtId="0" fontId="1" fillId="0" borderId="2" xfId="0" applyFont="1" applyFill="1" applyBorder="1" applyAlignment="1">
      <alignment horizontal="left"/>
    </xf>
    <xf numFmtId="0" fontId="1" fillId="0" borderId="4" xfId="0" applyFont="1" applyFill="1" applyBorder="1" applyAlignment="1">
      <alignment horizontal="left"/>
    </xf>
    <xf numFmtId="0" fontId="1" fillId="0" borderId="2" xfId="0" applyFont="1" applyFill="1" applyBorder="1" applyAlignment="1">
      <alignment horizontal="center"/>
    </xf>
    <xf numFmtId="0" fontId="1" fillId="0" borderId="3" xfId="0" applyFont="1" applyFill="1" applyBorder="1" applyAlignment="1">
      <alignment horizontal="center"/>
    </xf>
    <xf numFmtId="0" fontId="1" fillId="0" borderId="4" xfId="0" applyFont="1" applyFill="1" applyBorder="1" applyAlignment="1">
      <alignment horizontal="center"/>
    </xf>
    <xf numFmtId="0" fontId="1" fillId="0" borderId="1" xfId="0" applyFont="1" applyFill="1" applyBorder="1" applyAlignment="1">
      <alignment horizontal="center"/>
    </xf>
    <xf numFmtId="0" fontId="8" fillId="0" borderId="2" xfId="0" applyFont="1" applyFill="1" applyBorder="1" applyAlignment="1">
      <alignment horizontal="left" vertical="center" wrapText="1"/>
    </xf>
    <xf numFmtId="0" fontId="8" fillId="0" borderId="4" xfId="0" applyFont="1" applyFill="1" applyBorder="1" applyAlignment="1">
      <alignment horizontal="left" vertical="center" wrapText="1"/>
    </xf>
    <xf numFmtId="0" fontId="3" fillId="0" borderId="2" xfId="0" applyFont="1" applyFill="1" applyBorder="1" applyAlignment="1">
      <alignment horizontal="left"/>
    </xf>
    <xf numFmtId="0" fontId="1" fillId="0" borderId="3" xfId="0" applyFont="1" applyFill="1" applyBorder="1" applyAlignment="1">
      <alignment horizontal="left"/>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textRotation="90"/>
    </xf>
    <xf numFmtId="164" fontId="5" fillId="0" borderId="1" xfId="0" applyNumberFormat="1" applyFont="1" applyFill="1" applyBorder="1" applyAlignment="1">
      <alignment horizontal="center" vertical="center"/>
    </xf>
    <xf numFmtId="0" fontId="3" fillId="0" borderId="2" xfId="0" applyFont="1" applyFill="1" applyBorder="1" applyAlignment="1">
      <alignment horizontal="left" vertical="center"/>
    </xf>
    <xf numFmtId="0" fontId="3" fillId="0" borderId="4" xfId="0" applyFont="1" applyFill="1" applyBorder="1" applyAlignment="1">
      <alignment horizontal="left" vertical="center"/>
    </xf>
    <xf numFmtId="0" fontId="3" fillId="0" borderId="2" xfId="0" applyFont="1" applyFill="1" applyBorder="1" applyAlignment="1">
      <alignment horizontal="center"/>
    </xf>
    <xf numFmtId="0" fontId="3" fillId="0" borderId="4" xfId="0" applyFont="1" applyFill="1" applyBorder="1" applyAlignment="1">
      <alignment horizontal="center"/>
    </xf>
    <xf numFmtId="0" fontId="3" fillId="0" borderId="6" xfId="0" applyFont="1" applyFill="1" applyBorder="1" applyAlignment="1">
      <alignment horizontal="left" vertical="center"/>
    </xf>
    <xf numFmtId="0" fontId="1" fillId="0" borderId="2" xfId="0" applyFont="1" applyFill="1" applyBorder="1" applyAlignment="1">
      <alignment vertical="top"/>
    </xf>
    <xf numFmtId="0" fontId="1" fillId="0" borderId="3" xfId="0" applyFont="1" applyFill="1" applyBorder="1" applyAlignment="1">
      <alignment vertical="top"/>
    </xf>
    <xf numFmtId="0" fontId="1" fillId="0" borderId="4" xfId="0" applyFont="1" applyFill="1" applyBorder="1" applyAlignment="1">
      <alignment vertical="top"/>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12"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left" vertical="top"/>
    </xf>
    <xf numFmtId="0" fontId="1" fillId="0" borderId="3" xfId="0" applyFont="1" applyFill="1" applyBorder="1" applyAlignment="1">
      <alignment horizontal="left" vertical="top"/>
    </xf>
    <xf numFmtId="0" fontId="1" fillId="0" borderId="4" xfId="0" applyFont="1" applyFill="1" applyBorder="1" applyAlignment="1">
      <alignment horizontal="left" vertical="top"/>
    </xf>
    <xf numFmtId="0" fontId="1" fillId="0" borderId="2" xfId="0" applyFont="1" applyFill="1" applyBorder="1" applyAlignment="1">
      <alignment vertical="top" wrapText="1"/>
    </xf>
    <xf numFmtId="0" fontId="1" fillId="0" borderId="3" xfId="0" applyFont="1" applyFill="1" applyBorder="1" applyAlignment="1">
      <alignment vertical="top" wrapText="1"/>
    </xf>
    <xf numFmtId="0" fontId="1" fillId="0" borderId="4" xfId="0" applyFont="1" applyFill="1" applyBorder="1" applyAlignment="1">
      <alignment vertical="top" wrapText="1"/>
    </xf>
    <xf numFmtId="164" fontId="3" fillId="0" borderId="2" xfId="0" applyNumberFormat="1" applyFont="1" applyFill="1" applyBorder="1" applyAlignment="1">
      <alignment horizontal="center" vertical="center"/>
    </xf>
    <xf numFmtId="0" fontId="0" fillId="0" borderId="4" xfId="0" applyFill="1" applyBorder="1" applyAlignment="1">
      <alignment horizontal="center" vertical="center"/>
    </xf>
    <xf numFmtId="0" fontId="7" fillId="0" borderId="2" xfId="1" applyFont="1" applyFill="1" applyBorder="1" applyAlignment="1"/>
    <xf numFmtId="0" fontId="0" fillId="0" borderId="3" xfId="0" applyFill="1" applyBorder="1" applyAlignment="1"/>
    <xf numFmtId="0" fontId="0" fillId="0" borderId="4" xfId="0" applyFill="1" applyBorder="1" applyAlignment="1"/>
    <xf numFmtId="0" fontId="11" fillId="0" borderId="1" xfId="1" applyFont="1" applyFill="1" applyBorder="1" applyAlignment="1">
      <alignment horizontal="left" vertical="center" wrapText="1"/>
    </xf>
    <xf numFmtId="0" fontId="1" fillId="0" borderId="13" xfId="0" applyFont="1" applyFill="1" applyBorder="1" applyAlignment="1">
      <alignment horizontal="left" vertical="center"/>
    </xf>
    <xf numFmtId="0" fontId="1" fillId="0" borderId="0" xfId="0" applyFont="1" applyFill="1" applyBorder="1" applyAlignment="1">
      <alignment horizontal="left" vertical="center"/>
    </xf>
    <xf numFmtId="0" fontId="1" fillId="0" borderId="8" xfId="0" applyFont="1" applyFill="1" applyBorder="1" applyAlignment="1">
      <alignment horizontal="left" vertical="center"/>
    </xf>
    <xf numFmtId="0" fontId="1" fillId="0" borderId="9" xfId="0" applyFont="1" applyFill="1" applyBorder="1" applyAlignment="1">
      <alignment horizontal="left" vertical="center"/>
    </xf>
    <xf numFmtId="0" fontId="1" fillId="0" borderId="0" xfId="0" applyFont="1" applyFill="1" applyAlignment="1">
      <alignment horizontal="left" vertical="center" wrapText="1"/>
    </xf>
    <xf numFmtId="0" fontId="11" fillId="0" borderId="2" xfId="1" applyFont="1" applyFill="1" applyBorder="1" applyAlignment="1"/>
    <xf numFmtId="0" fontId="1" fillId="0" borderId="2" xfId="1" applyFont="1" applyFill="1" applyBorder="1" applyAlignment="1">
      <alignment horizontal="left" wrapText="1"/>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7" fillId="0" borderId="2" xfId="1" applyFont="1" applyFill="1" applyBorder="1" applyAlignment="1">
      <alignment horizontal="left" wrapText="1"/>
    </xf>
    <xf numFmtId="0" fontId="7" fillId="0" borderId="3" xfId="1" applyFont="1" applyFill="1" applyBorder="1" applyAlignment="1">
      <alignment horizontal="left" wrapText="1"/>
    </xf>
    <xf numFmtId="0" fontId="3" fillId="0" borderId="2" xfId="1" applyFont="1" applyFill="1" applyBorder="1" applyAlignment="1">
      <alignment horizontal="left" wrapText="1"/>
    </xf>
    <xf numFmtId="0" fontId="3" fillId="0" borderId="3" xfId="1" applyFont="1" applyFill="1" applyBorder="1" applyAlignment="1">
      <alignment horizontal="left" wrapText="1"/>
    </xf>
    <xf numFmtId="0" fontId="1" fillId="0" borderId="2" xfId="1" applyFont="1" applyFill="1" applyBorder="1" applyAlignment="1">
      <alignment horizontal="left"/>
    </xf>
    <xf numFmtId="0" fontId="1" fillId="0" borderId="3" xfId="1" applyFont="1" applyFill="1" applyBorder="1" applyAlignment="1">
      <alignment horizontal="left"/>
    </xf>
    <xf numFmtId="0" fontId="12" fillId="0" borderId="2" xfId="0" applyFont="1" applyFill="1" applyBorder="1" applyAlignment="1">
      <alignment horizontal="center" vertical="center"/>
    </xf>
    <xf numFmtId="0" fontId="13" fillId="0" borderId="3" xfId="0" applyFont="1" applyFill="1" applyBorder="1" applyAlignment="1"/>
    <xf numFmtId="0" fontId="13" fillId="0" borderId="4" xfId="0" applyFont="1" applyFill="1" applyBorder="1" applyAlignment="1"/>
    <xf numFmtId="0" fontId="7" fillId="0" borderId="2" xfId="1" applyFont="1" applyFill="1" applyBorder="1" applyAlignment="1">
      <alignment wrapText="1"/>
    </xf>
    <xf numFmtId="0" fontId="0" fillId="0" borderId="3" xfId="0" applyFill="1" applyBorder="1" applyAlignment="1">
      <alignment wrapText="1"/>
    </xf>
    <xf numFmtId="0" fontId="0" fillId="0" borderId="4" xfId="0" applyFill="1" applyBorder="1" applyAlignment="1">
      <alignment wrapText="1"/>
    </xf>
  </cellXfs>
  <cellStyles count="2">
    <cellStyle name="Normal 2" xfId="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FFFF00"/>
  </sheetPr>
  <dimension ref="A1:Q117"/>
  <sheetViews>
    <sheetView tabSelected="1" view="pageBreakPreview" topLeftCell="A73" zoomScale="75" zoomScaleSheetLayoutView="75" workbookViewId="0">
      <selection activeCell="C77" sqref="C77:I77"/>
    </sheetView>
  </sheetViews>
  <sheetFormatPr defaultColWidth="8.85546875" defaultRowHeight="15.75"/>
  <cols>
    <col min="1" max="1" width="10.140625" style="1" customWidth="1"/>
    <col min="2" max="2" width="6.140625" style="1" customWidth="1"/>
    <col min="3" max="3" width="8.28515625" style="2" customWidth="1"/>
    <col min="4" max="4" width="7.85546875" style="2" customWidth="1"/>
    <col min="5" max="5" width="9" style="3" customWidth="1"/>
    <col min="6" max="6" width="9" style="2" customWidth="1"/>
    <col min="7" max="8" width="4.7109375" style="2" customWidth="1"/>
    <col min="9" max="9" width="10.28515625" style="2" customWidth="1"/>
    <col min="10" max="10" width="10.85546875" style="9" customWidth="1"/>
    <col min="11" max="11" width="13.28515625" style="9" customWidth="1"/>
    <col min="12" max="12" width="8.42578125" style="2" customWidth="1"/>
    <col min="13" max="13" width="14.85546875" style="9" customWidth="1"/>
    <col min="14" max="14" width="10.5703125" style="9" customWidth="1"/>
    <col min="15" max="15" width="11.85546875" style="2" customWidth="1"/>
    <col min="16" max="16" width="10.85546875" style="1" customWidth="1"/>
    <col min="17" max="17" width="1.85546875" style="1" customWidth="1"/>
    <col min="18" max="16384" width="8.85546875" style="1"/>
  </cols>
  <sheetData>
    <row r="1" spans="1:16" ht="31.5" customHeight="1">
      <c r="A1" s="9" t="s">
        <v>93</v>
      </c>
      <c r="B1" s="31"/>
      <c r="C1" s="31"/>
      <c r="D1" s="31"/>
      <c r="E1" s="47"/>
      <c r="F1" s="31"/>
      <c r="G1" s="31"/>
      <c r="H1" s="31"/>
      <c r="I1" s="31"/>
      <c r="J1" s="31"/>
      <c r="K1" s="31"/>
      <c r="L1" s="31"/>
      <c r="M1" s="31"/>
      <c r="N1" s="31"/>
      <c r="O1" s="48"/>
      <c r="P1" s="9"/>
    </row>
    <row r="2" spans="1:16" ht="18.75">
      <c r="A2" s="9"/>
      <c r="B2" s="31"/>
      <c r="C2" s="31"/>
      <c r="D2" s="31"/>
      <c r="E2" s="32"/>
      <c r="F2" s="9"/>
      <c r="G2" s="61" t="s">
        <v>120</v>
      </c>
      <c r="H2" s="61"/>
      <c r="I2" s="61"/>
      <c r="J2" s="61"/>
      <c r="K2" s="61"/>
      <c r="L2" s="61"/>
      <c r="N2" s="31"/>
      <c r="O2" s="31"/>
      <c r="P2" s="9"/>
    </row>
    <row r="3" spans="1:16" ht="18.75">
      <c r="A3" s="9"/>
      <c r="B3" s="31"/>
      <c r="C3" s="31"/>
      <c r="D3" s="32"/>
      <c r="E3" s="32"/>
      <c r="F3" s="61" t="s">
        <v>98</v>
      </c>
      <c r="G3" s="61"/>
      <c r="H3" s="61"/>
      <c r="I3" s="61"/>
      <c r="J3" s="61"/>
      <c r="K3" s="61"/>
      <c r="L3" s="61"/>
      <c r="M3" s="61"/>
      <c r="N3" s="31"/>
      <c r="O3" s="31"/>
      <c r="P3" s="9"/>
    </row>
    <row r="4" spans="1:16" ht="18.75">
      <c r="A4" s="9"/>
      <c r="B4" s="31"/>
      <c r="C4" s="31"/>
      <c r="D4" s="32"/>
      <c r="E4" s="49"/>
      <c r="F4" s="32"/>
      <c r="G4" s="32"/>
      <c r="H4" s="32"/>
      <c r="I4" s="32"/>
      <c r="J4" s="32"/>
      <c r="K4" s="32"/>
      <c r="L4" s="32"/>
      <c r="M4" s="31"/>
      <c r="N4" s="31"/>
      <c r="O4" s="31"/>
      <c r="P4" s="9"/>
    </row>
    <row r="5" spans="1:16">
      <c r="A5" s="9"/>
      <c r="B5" s="9"/>
      <c r="C5" s="9"/>
      <c r="D5" s="9"/>
      <c r="E5" s="13"/>
      <c r="F5" s="9"/>
      <c r="G5" s="9"/>
      <c r="H5" s="9"/>
      <c r="I5" s="9"/>
      <c r="L5" s="9"/>
      <c r="O5" s="9"/>
      <c r="P5" s="50" t="s">
        <v>0</v>
      </c>
    </row>
    <row r="6" spans="1:16" ht="22.5" customHeight="1">
      <c r="A6" s="68" t="s">
        <v>1</v>
      </c>
      <c r="B6" s="68"/>
      <c r="C6" s="68"/>
      <c r="D6" s="69" t="s">
        <v>2</v>
      </c>
      <c r="E6" s="70"/>
      <c r="F6" s="70"/>
      <c r="G6" s="70"/>
      <c r="H6" s="70"/>
      <c r="I6" s="70"/>
      <c r="J6" s="70"/>
      <c r="K6" s="70"/>
      <c r="L6" s="70"/>
      <c r="M6" s="70"/>
      <c r="N6" s="70"/>
      <c r="O6" s="71"/>
      <c r="P6" s="8" t="s">
        <v>3</v>
      </c>
    </row>
    <row r="7" spans="1:16" ht="26.25" customHeight="1">
      <c r="A7" s="68" t="s">
        <v>4</v>
      </c>
      <c r="B7" s="68"/>
      <c r="C7" s="68"/>
      <c r="D7" s="72" t="s">
        <v>118</v>
      </c>
      <c r="E7" s="72"/>
      <c r="F7" s="72"/>
      <c r="G7" s="72"/>
      <c r="H7" s="72"/>
      <c r="I7" s="72"/>
      <c r="J7" s="72"/>
      <c r="K7" s="72"/>
      <c r="L7" s="72"/>
      <c r="M7" s="72"/>
      <c r="N7" s="72"/>
      <c r="O7" s="72"/>
      <c r="P7" s="8" t="s">
        <v>5</v>
      </c>
    </row>
    <row r="8" spans="1:16" ht="24" customHeight="1">
      <c r="A8" s="68" t="s">
        <v>6</v>
      </c>
      <c r="B8" s="68"/>
      <c r="C8" s="68"/>
      <c r="D8" s="69" t="s">
        <v>72</v>
      </c>
      <c r="E8" s="70"/>
      <c r="F8" s="70"/>
      <c r="G8" s="70"/>
      <c r="H8" s="70"/>
      <c r="I8" s="70"/>
      <c r="J8" s="70"/>
      <c r="K8" s="70"/>
      <c r="L8" s="70"/>
      <c r="M8" s="70"/>
      <c r="N8" s="70"/>
      <c r="O8" s="71"/>
      <c r="P8" s="8" t="s">
        <v>97</v>
      </c>
    </row>
    <row r="9" spans="1:16">
      <c r="A9" s="9"/>
      <c r="B9" s="9"/>
      <c r="C9" s="9"/>
      <c r="D9" s="9"/>
      <c r="E9" s="13"/>
      <c r="F9" s="9"/>
      <c r="G9" s="9"/>
      <c r="H9" s="9"/>
      <c r="I9" s="9"/>
      <c r="L9" s="9"/>
      <c r="O9" s="9"/>
      <c r="P9" s="9"/>
    </row>
    <row r="10" spans="1:16" ht="22.5" customHeight="1">
      <c r="A10" s="69" t="s">
        <v>7</v>
      </c>
      <c r="B10" s="70"/>
      <c r="C10" s="70"/>
      <c r="D10" s="70"/>
      <c r="E10" s="70"/>
      <c r="F10" s="70"/>
      <c r="G10" s="70"/>
      <c r="H10" s="70"/>
      <c r="I10" s="70"/>
      <c r="J10" s="70"/>
      <c r="K10" s="70"/>
      <c r="L10" s="70"/>
      <c r="M10" s="70"/>
      <c r="N10" s="70"/>
      <c r="O10" s="70"/>
      <c r="P10" s="9"/>
    </row>
    <row r="11" spans="1:16">
      <c r="A11" s="18"/>
      <c r="B11" s="18"/>
      <c r="C11" s="18"/>
      <c r="D11" s="18"/>
      <c r="E11" s="51"/>
      <c r="F11" s="18"/>
      <c r="G11" s="18"/>
      <c r="H11" s="18"/>
      <c r="I11" s="18"/>
      <c r="J11" s="18"/>
      <c r="K11" s="18"/>
      <c r="L11" s="18"/>
      <c r="M11" s="18"/>
      <c r="N11" s="18"/>
      <c r="O11" s="18"/>
      <c r="P11" s="9"/>
    </row>
    <row r="12" spans="1:16">
      <c r="A12" s="87" t="s">
        <v>8</v>
      </c>
      <c r="B12" s="88"/>
      <c r="C12" s="88"/>
      <c r="D12" s="89"/>
      <c r="E12" s="79" t="s">
        <v>0</v>
      </c>
      <c r="F12" s="80"/>
      <c r="G12" s="93">
        <v>2017</v>
      </c>
      <c r="H12" s="93"/>
      <c r="I12" s="41">
        <v>2018</v>
      </c>
      <c r="J12" s="41">
        <v>2019</v>
      </c>
      <c r="K12" s="42">
        <v>2020</v>
      </c>
      <c r="L12" s="42"/>
      <c r="M12" s="42">
        <v>2021</v>
      </c>
      <c r="N12" s="42"/>
      <c r="O12" s="42">
        <v>2022</v>
      </c>
      <c r="P12" s="9"/>
    </row>
    <row r="13" spans="1:16">
      <c r="A13" s="90"/>
      <c r="B13" s="91"/>
      <c r="C13" s="91"/>
      <c r="D13" s="92"/>
      <c r="E13" s="8" t="s">
        <v>9</v>
      </c>
      <c r="F13" s="45" t="s">
        <v>10</v>
      </c>
      <c r="G13" s="79" t="s">
        <v>11</v>
      </c>
      <c r="H13" s="80"/>
      <c r="I13" s="41" t="s">
        <v>11</v>
      </c>
      <c r="J13" s="41" t="s">
        <v>12</v>
      </c>
      <c r="K13" s="41" t="s">
        <v>12</v>
      </c>
      <c r="L13" s="29"/>
      <c r="M13" s="29" t="s">
        <v>13</v>
      </c>
      <c r="N13" s="29"/>
      <c r="O13" s="41" t="s">
        <v>13</v>
      </c>
      <c r="P13" s="9"/>
    </row>
    <row r="14" spans="1:16" ht="22.5" customHeight="1">
      <c r="A14" s="81" t="s">
        <v>14</v>
      </c>
      <c r="B14" s="81"/>
      <c r="C14" s="81"/>
      <c r="D14" s="81"/>
      <c r="E14" s="8" t="s">
        <v>15</v>
      </c>
      <c r="F14" s="41"/>
      <c r="G14" s="82" t="s">
        <v>16</v>
      </c>
      <c r="H14" s="83"/>
      <c r="I14" s="16">
        <f>SUM(I15:I19)</f>
        <v>26976.899999999998</v>
      </c>
      <c r="J14" s="16">
        <f t="shared" ref="J14:O14" si="0">SUM(J15:J19)</f>
        <v>34446.400000000001</v>
      </c>
      <c r="K14" s="16">
        <f t="shared" si="0"/>
        <v>51635.9</v>
      </c>
      <c r="L14" s="16">
        <f t="shared" si="0"/>
        <v>0</v>
      </c>
      <c r="M14" s="16">
        <f t="shared" si="0"/>
        <v>39836.9</v>
      </c>
      <c r="N14" s="16">
        <f t="shared" si="0"/>
        <v>0</v>
      </c>
      <c r="O14" s="16">
        <f t="shared" si="0"/>
        <v>42352.9</v>
      </c>
      <c r="P14" s="9"/>
    </row>
    <row r="15" spans="1:16" ht="28.5" customHeight="1">
      <c r="A15" s="84" t="s">
        <v>17</v>
      </c>
      <c r="B15" s="85"/>
      <c r="C15" s="85"/>
      <c r="D15" s="86"/>
      <c r="E15" s="8"/>
      <c r="F15" s="45">
        <v>22</v>
      </c>
      <c r="G15" s="79" t="s">
        <v>16</v>
      </c>
      <c r="H15" s="80"/>
      <c r="I15" s="33">
        <f>I83</f>
        <v>5092.0999999999995</v>
      </c>
      <c r="J15" s="12">
        <f>J83</f>
        <v>12076.8</v>
      </c>
      <c r="K15" s="12">
        <f>K83</f>
        <v>6070</v>
      </c>
      <c r="L15" s="12"/>
      <c r="M15" s="12">
        <f>M83</f>
        <v>6090</v>
      </c>
      <c r="N15" s="12"/>
      <c r="O15" s="12">
        <f>O83</f>
        <v>6090</v>
      </c>
      <c r="P15" s="9"/>
    </row>
    <row r="16" spans="1:16" ht="36" customHeight="1">
      <c r="A16" s="85" t="s">
        <v>116</v>
      </c>
      <c r="B16" s="98"/>
      <c r="C16" s="98"/>
      <c r="D16" s="99"/>
      <c r="E16" s="8"/>
      <c r="F16" s="45">
        <v>25</v>
      </c>
      <c r="G16" s="29"/>
      <c r="H16" s="30"/>
      <c r="I16" s="33">
        <v>0</v>
      </c>
      <c r="J16" s="33">
        <v>0</v>
      </c>
      <c r="K16" s="33">
        <f>K92</f>
        <v>25353.599999999999</v>
      </c>
      <c r="L16" s="33"/>
      <c r="M16" s="33">
        <f>M92</f>
        <v>11993.2</v>
      </c>
      <c r="N16" s="33"/>
      <c r="O16" s="33">
        <f>O92</f>
        <v>12911.3</v>
      </c>
      <c r="P16" s="9"/>
    </row>
    <row r="17" spans="1:16" ht="34.5" customHeight="1">
      <c r="A17" s="76" t="s">
        <v>65</v>
      </c>
      <c r="B17" s="77"/>
      <c r="C17" s="77"/>
      <c r="D17" s="78"/>
      <c r="E17" s="8"/>
      <c r="F17" s="45">
        <v>27</v>
      </c>
      <c r="G17" s="79" t="s">
        <v>16</v>
      </c>
      <c r="H17" s="80"/>
      <c r="I17" s="30">
        <f>I94</f>
        <v>17442.3</v>
      </c>
      <c r="J17" s="30">
        <f>J94</f>
        <v>12861</v>
      </c>
      <c r="K17" s="30">
        <f>K94</f>
        <v>10864.5</v>
      </c>
      <c r="L17" s="30"/>
      <c r="M17" s="30">
        <f t="shared" ref="M17:O17" si="1">M94</f>
        <v>11573</v>
      </c>
      <c r="N17" s="30"/>
      <c r="O17" s="30">
        <f t="shared" si="1"/>
        <v>12318.4</v>
      </c>
      <c r="P17" s="9"/>
    </row>
    <row r="18" spans="1:16" ht="28.5" customHeight="1">
      <c r="A18" s="76" t="s">
        <v>66</v>
      </c>
      <c r="B18" s="77"/>
      <c r="C18" s="77"/>
      <c r="D18" s="78"/>
      <c r="E18" s="8"/>
      <c r="F18" s="45">
        <v>28</v>
      </c>
      <c r="G18" s="79" t="s">
        <v>16</v>
      </c>
      <c r="H18" s="80"/>
      <c r="I18" s="30">
        <f>I96</f>
        <v>4133.3</v>
      </c>
      <c r="J18" s="12">
        <f>J96</f>
        <v>9158.6</v>
      </c>
      <c r="K18" s="12">
        <f>K97</f>
        <v>9223.2000000000007</v>
      </c>
      <c r="L18" s="12"/>
      <c r="M18" s="12">
        <f t="shared" ref="M18:O18" si="2">M97</f>
        <v>10020.799999999999</v>
      </c>
      <c r="N18" s="12"/>
      <c r="O18" s="12">
        <f t="shared" si="2"/>
        <v>10859.9</v>
      </c>
      <c r="P18" s="9"/>
    </row>
    <row r="19" spans="1:16" ht="46.5" customHeight="1">
      <c r="A19" s="76" t="s">
        <v>19</v>
      </c>
      <c r="B19" s="77"/>
      <c r="C19" s="77"/>
      <c r="D19" s="78"/>
      <c r="E19" s="8"/>
      <c r="F19" s="45">
        <v>33</v>
      </c>
      <c r="G19" s="79" t="s">
        <v>16</v>
      </c>
      <c r="H19" s="80"/>
      <c r="I19" s="30">
        <f>I98</f>
        <v>309.2</v>
      </c>
      <c r="J19" s="30">
        <f t="shared" ref="J19:O19" si="3">J98</f>
        <v>350</v>
      </c>
      <c r="K19" s="30">
        <f t="shared" si="3"/>
        <v>124.6</v>
      </c>
      <c r="L19" s="30"/>
      <c r="M19" s="30">
        <f t="shared" si="3"/>
        <v>159.9</v>
      </c>
      <c r="N19" s="30"/>
      <c r="O19" s="30">
        <f t="shared" si="3"/>
        <v>173.3</v>
      </c>
      <c r="P19" s="9"/>
    </row>
    <row r="20" spans="1:16">
      <c r="A20" s="9"/>
      <c r="B20" s="9"/>
      <c r="C20" s="9"/>
      <c r="D20" s="9"/>
      <c r="E20" s="13"/>
      <c r="F20" s="9"/>
      <c r="G20" s="9"/>
      <c r="H20" s="9"/>
      <c r="I20" s="9"/>
      <c r="L20" s="9"/>
      <c r="O20" s="9"/>
      <c r="P20" s="9"/>
    </row>
    <row r="21" spans="1:16">
      <c r="A21" s="87" t="s">
        <v>8</v>
      </c>
      <c r="B21" s="89"/>
      <c r="C21" s="102" t="s">
        <v>0</v>
      </c>
      <c r="D21" s="103"/>
      <c r="E21" s="103"/>
      <c r="F21" s="104"/>
      <c r="G21" s="93">
        <v>2017</v>
      </c>
      <c r="H21" s="93"/>
      <c r="I21" s="41">
        <v>2018</v>
      </c>
      <c r="J21" s="41">
        <v>2019</v>
      </c>
      <c r="K21" s="42">
        <v>2020</v>
      </c>
      <c r="L21" s="42"/>
      <c r="M21" s="42">
        <v>2021</v>
      </c>
      <c r="N21" s="42"/>
      <c r="O21" s="42">
        <v>2022</v>
      </c>
      <c r="P21" s="9"/>
    </row>
    <row r="22" spans="1:16">
      <c r="A22" s="90"/>
      <c r="B22" s="92"/>
      <c r="C22" s="41" t="s">
        <v>20</v>
      </c>
      <c r="D22" s="41" t="s">
        <v>21</v>
      </c>
      <c r="E22" s="8" t="s">
        <v>9</v>
      </c>
      <c r="F22" s="45" t="s">
        <v>10</v>
      </c>
      <c r="G22" s="79" t="s">
        <v>11</v>
      </c>
      <c r="H22" s="80"/>
      <c r="I22" s="41" t="s">
        <v>11</v>
      </c>
      <c r="J22" s="41" t="s">
        <v>12</v>
      </c>
      <c r="K22" s="41" t="s">
        <v>12</v>
      </c>
      <c r="L22" s="29"/>
      <c r="M22" s="29" t="s">
        <v>13</v>
      </c>
      <c r="N22" s="29"/>
      <c r="O22" s="41" t="s">
        <v>13</v>
      </c>
      <c r="P22" s="9"/>
    </row>
    <row r="23" spans="1:16" ht="35.25" customHeight="1">
      <c r="A23" s="94" t="s">
        <v>22</v>
      </c>
      <c r="B23" s="95"/>
      <c r="C23" s="15"/>
      <c r="D23" s="15"/>
      <c r="E23" s="13"/>
      <c r="F23" s="15"/>
      <c r="G23" s="96" t="s">
        <v>16</v>
      </c>
      <c r="H23" s="96"/>
      <c r="I23" s="16">
        <f>I82</f>
        <v>26976.899999999998</v>
      </c>
      <c r="J23" s="23">
        <f>J82</f>
        <v>34446.400000000001</v>
      </c>
      <c r="K23" s="23">
        <f>K82</f>
        <v>51635.899999999994</v>
      </c>
      <c r="L23" s="23"/>
      <c r="M23" s="23">
        <f>K39</f>
        <v>39836.9</v>
      </c>
      <c r="N23" s="23"/>
      <c r="O23" s="23">
        <f>N39</f>
        <v>42352.9</v>
      </c>
      <c r="P23" s="9"/>
    </row>
    <row r="24" spans="1:16" ht="36" customHeight="1">
      <c r="A24" s="62" t="s">
        <v>23</v>
      </c>
      <c r="B24" s="97"/>
      <c r="C24" s="52">
        <v>2</v>
      </c>
      <c r="D24" s="53"/>
      <c r="E24" s="54" t="s">
        <v>15</v>
      </c>
      <c r="F24" s="15"/>
      <c r="G24" s="93" t="s">
        <v>16</v>
      </c>
      <c r="H24" s="93"/>
      <c r="I24" s="41"/>
      <c r="J24" s="24">
        <f>J25+J26+J27</f>
        <v>0</v>
      </c>
      <c r="K24" s="24">
        <f>K25+K26+K27</f>
        <v>0</v>
      </c>
      <c r="L24" s="24"/>
      <c r="M24" s="24">
        <f>M25+M26+M27</f>
        <v>0</v>
      </c>
      <c r="N24" s="24"/>
      <c r="O24" s="24">
        <f>O25+O26+O27</f>
        <v>0</v>
      </c>
      <c r="P24" s="9"/>
    </row>
    <row r="25" spans="1:16">
      <c r="A25" s="100" t="s">
        <v>24</v>
      </c>
      <c r="B25" s="101"/>
      <c r="C25" s="15"/>
      <c r="D25" s="15"/>
      <c r="E25" s="39"/>
      <c r="F25" s="15"/>
      <c r="G25" s="93" t="s">
        <v>16</v>
      </c>
      <c r="H25" s="93"/>
      <c r="I25" s="41"/>
      <c r="J25" s="24"/>
      <c r="K25" s="24"/>
      <c r="L25" s="24"/>
      <c r="M25" s="24"/>
      <c r="N25" s="24"/>
      <c r="O25" s="24"/>
      <c r="P25" s="9"/>
    </row>
    <row r="26" spans="1:16">
      <c r="A26" s="102"/>
      <c r="B26" s="104"/>
      <c r="C26" s="15"/>
      <c r="D26" s="15"/>
      <c r="E26" s="39"/>
      <c r="F26" s="15"/>
      <c r="G26" s="93" t="s">
        <v>16</v>
      </c>
      <c r="H26" s="93"/>
      <c r="I26" s="41"/>
      <c r="J26" s="25"/>
      <c r="K26" s="25"/>
      <c r="L26" s="25"/>
      <c r="M26" s="25"/>
      <c r="N26" s="25"/>
      <c r="O26" s="25"/>
      <c r="P26" s="9"/>
    </row>
    <row r="27" spans="1:16">
      <c r="A27" s="105"/>
      <c r="B27" s="105"/>
      <c r="C27" s="15"/>
      <c r="D27" s="15"/>
      <c r="E27" s="39"/>
      <c r="F27" s="15"/>
      <c r="G27" s="93" t="s">
        <v>16</v>
      </c>
      <c r="H27" s="93"/>
      <c r="I27" s="41"/>
      <c r="J27" s="25"/>
      <c r="K27" s="25"/>
      <c r="L27" s="25"/>
      <c r="M27" s="25"/>
      <c r="N27" s="25"/>
      <c r="O27" s="25"/>
      <c r="P27" s="9"/>
    </row>
    <row r="28" spans="1:16" ht="33" customHeight="1">
      <c r="A28" s="62" t="s">
        <v>25</v>
      </c>
      <c r="B28" s="97"/>
      <c r="C28" s="52">
        <v>2</v>
      </c>
      <c r="D28" s="15"/>
      <c r="E28" s="39"/>
      <c r="F28" s="15"/>
      <c r="G28" s="93" t="s">
        <v>16</v>
      </c>
      <c r="H28" s="93"/>
      <c r="I28" s="41"/>
      <c r="J28" s="25"/>
      <c r="K28" s="25">
        <f>K29+K30+K31</f>
        <v>0</v>
      </c>
      <c r="L28" s="25"/>
      <c r="M28" s="25">
        <f>M29+M30+M31</f>
        <v>0</v>
      </c>
      <c r="N28" s="25"/>
      <c r="O28" s="25">
        <f>O29+O30+O31</f>
        <v>0</v>
      </c>
      <c r="P28" s="9"/>
    </row>
    <row r="29" spans="1:16">
      <c r="A29" s="105"/>
      <c r="B29" s="105"/>
      <c r="C29" s="15"/>
      <c r="D29" s="15"/>
      <c r="E29" s="39"/>
      <c r="F29" s="15"/>
      <c r="G29" s="93" t="s">
        <v>16</v>
      </c>
      <c r="H29" s="93"/>
      <c r="I29" s="41"/>
      <c r="J29" s="25"/>
      <c r="K29" s="25"/>
      <c r="L29" s="25"/>
      <c r="M29" s="25"/>
      <c r="N29" s="25"/>
      <c r="O29" s="25"/>
      <c r="P29" s="9"/>
    </row>
    <row r="30" spans="1:16">
      <c r="A30" s="102"/>
      <c r="B30" s="104"/>
      <c r="C30" s="15"/>
      <c r="D30" s="15"/>
      <c r="E30" s="39"/>
      <c r="F30" s="15"/>
      <c r="G30" s="79" t="s">
        <v>16</v>
      </c>
      <c r="H30" s="80"/>
      <c r="I30" s="41"/>
      <c r="J30" s="25"/>
      <c r="K30" s="25"/>
      <c r="L30" s="25"/>
      <c r="M30" s="25"/>
      <c r="N30" s="25"/>
      <c r="O30" s="25"/>
      <c r="P30" s="9"/>
    </row>
    <row r="31" spans="1:16">
      <c r="A31" s="102"/>
      <c r="B31" s="104"/>
      <c r="C31" s="15"/>
      <c r="D31" s="15"/>
      <c r="E31" s="39"/>
      <c r="F31" s="15"/>
      <c r="G31" s="79" t="s">
        <v>16</v>
      </c>
      <c r="H31" s="80"/>
      <c r="I31" s="41"/>
      <c r="J31" s="25"/>
      <c r="K31" s="25"/>
      <c r="L31" s="25"/>
      <c r="M31" s="25"/>
      <c r="N31" s="25"/>
      <c r="O31" s="25"/>
      <c r="P31" s="9"/>
    </row>
    <row r="32" spans="1:16" ht="42.95" customHeight="1">
      <c r="A32" s="106" t="s">
        <v>26</v>
      </c>
      <c r="B32" s="107"/>
      <c r="C32" s="52">
        <v>1</v>
      </c>
      <c r="D32" s="15"/>
      <c r="E32" s="39"/>
      <c r="F32" s="15"/>
      <c r="G32" s="79" t="s">
        <v>16</v>
      </c>
      <c r="H32" s="80"/>
      <c r="I32" s="12">
        <f>I23</f>
        <v>26976.899999999998</v>
      </c>
      <c r="J32" s="24">
        <f>J23</f>
        <v>34446.400000000001</v>
      </c>
      <c r="K32" s="24">
        <f>K23</f>
        <v>51635.899999999994</v>
      </c>
      <c r="L32" s="25"/>
      <c r="M32" s="24">
        <f>M23</f>
        <v>39836.9</v>
      </c>
      <c r="N32" s="24"/>
      <c r="O32" s="24">
        <f>O23</f>
        <v>42352.9</v>
      </c>
      <c r="P32" s="9"/>
    </row>
    <row r="33" spans="1:16" ht="27" customHeight="1">
      <c r="A33" s="102"/>
      <c r="B33" s="104"/>
      <c r="C33" s="15"/>
      <c r="D33" s="15"/>
      <c r="E33" s="39"/>
      <c r="F33" s="15"/>
      <c r="G33" s="79" t="s">
        <v>16</v>
      </c>
      <c r="H33" s="80"/>
      <c r="I33" s="41"/>
      <c r="J33" s="19"/>
      <c r="K33" s="19"/>
      <c r="L33" s="19"/>
      <c r="M33" s="19"/>
      <c r="N33" s="19"/>
      <c r="O33" s="19"/>
      <c r="P33" s="9"/>
    </row>
    <row r="34" spans="1:16" ht="42.75" customHeight="1">
      <c r="A34" s="9"/>
      <c r="B34" s="9"/>
      <c r="C34" s="9"/>
      <c r="D34" s="9"/>
      <c r="E34" s="13"/>
      <c r="F34" s="9"/>
      <c r="G34" s="9"/>
      <c r="H34" s="9"/>
      <c r="I34" s="9"/>
      <c r="L34" s="9"/>
      <c r="O34" s="9"/>
      <c r="P34" s="9"/>
    </row>
    <row r="35" spans="1:16">
      <c r="A35" s="108" t="s">
        <v>27</v>
      </c>
      <c r="B35" s="109"/>
      <c r="C35" s="109"/>
      <c r="D35" s="109"/>
      <c r="E35" s="109"/>
      <c r="F35" s="109"/>
      <c r="G35" s="109"/>
      <c r="H35" s="109"/>
      <c r="I35" s="109"/>
      <c r="J35" s="109"/>
      <c r="K35" s="109"/>
      <c r="L35" s="109"/>
      <c r="M35" s="109"/>
      <c r="N35" s="109"/>
      <c r="O35" s="109"/>
      <c r="P35" s="9"/>
    </row>
    <row r="36" spans="1:16">
      <c r="A36" s="93" t="s">
        <v>8</v>
      </c>
      <c r="B36" s="93"/>
      <c r="C36" s="93"/>
      <c r="D36" s="93" t="s">
        <v>0</v>
      </c>
      <c r="E36" s="93"/>
      <c r="F36" s="93"/>
      <c r="G36" s="93" t="s">
        <v>121</v>
      </c>
      <c r="H36" s="93"/>
      <c r="I36" s="93"/>
      <c r="J36" s="93"/>
      <c r="K36" s="93" t="s">
        <v>100</v>
      </c>
      <c r="L36" s="93"/>
      <c r="M36" s="93"/>
      <c r="N36" s="93" t="s">
        <v>99</v>
      </c>
      <c r="O36" s="93"/>
      <c r="P36" s="93"/>
    </row>
    <row r="37" spans="1:16" ht="57.75">
      <c r="A37" s="93"/>
      <c r="B37" s="93"/>
      <c r="C37" s="93"/>
      <c r="D37" s="41" t="s">
        <v>9</v>
      </c>
      <c r="E37" s="112" t="s">
        <v>28</v>
      </c>
      <c r="F37" s="112"/>
      <c r="G37" s="113" t="s">
        <v>29</v>
      </c>
      <c r="H37" s="113"/>
      <c r="I37" s="14" t="s">
        <v>30</v>
      </c>
      <c r="J37" s="14" t="s">
        <v>31</v>
      </c>
      <c r="K37" s="14" t="s">
        <v>29</v>
      </c>
      <c r="L37" s="14" t="s">
        <v>30</v>
      </c>
      <c r="M37" s="14" t="s">
        <v>31</v>
      </c>
      <c r="N37" s="14" t="s">
        <v>29</v>
      </c>
      <c r="O37" s="14" t="s">
        <v>30</v>
      </c>
      <c r="P37" s="14" t="s">
        <v>31</v>
      </c>
    </row>
    <row r="38" spans="1:16">
      <c r="A38" s="68" t="s">
        <v>32</v>
      </c>
      <c r="B38" s="68"/>
      <c r="C38" s="68"/>
      <c r="D38" s="15"/>
      <c r="E38" s="93"/>
      <c r="F38" s="93"/>
      <c r="G38" s="93"/>
      <c r="H38" s="93"/>
      <c r="I38" s="41"/>
      <c r="J38" s="41"/>
      <c r="K38" s="41"/>
      <c r="L38" s="41"/>
      <c r="M38" s="41"/>
      <c r="N38" s="41"/>
      <c r="O38" s="41"/>
      <c r="P38" s="15"/>
    </row>
    <row r="39" spans="1:16" s="4" customFormat="1" ht="30.75" customHeight="1">
      <c r="A39" s="110" t="s">
        <v>33</v>
      </c>
      <c r="B39" s="110"/>
      <c r="C39" s="110"/>
      <c r="D39" s="20" t="s">
        <v>34</v>
      </c>
      <c r="E39" s="111"/>
      <c r="F39" s="111"/>
      <c r="G39" s="114">
        <f>K82</f>
        <v>51635.899999999994</v>
      </c>
      <c r="H39" s="111"/>
      <c r="I39" s="20"/>
      <c r="J39" s="22">
        <f>K82</f>
        <v>51635.899999999994</v>
      </c>
      <c r="K39" s="22">
        <f>M82</f>
        <v>39836.9</v>
      </c>
      <c r="L39" s="20"/>
      <c r="M39" s="22">
        <f>K39</f>
        <v>39836.9</v>
      </c>
      <c r="N39" s="22">
        <f>O82</f>
        <v>42352.9</v>
      </c>
      <c r="O39" s="20"/>
      <c r="P39" s="55">
        <f>N39</f>
        <v>42352.9</v>
      </c>
    </row>
    <row r="40" spans="1:16" s="4" customFormat="1">
      <c r="A40" s="110" t="s">
        <v>35</v>
      </c>
      <c r="B40" s="110"/>
      <c r="C40" s="110"/>
      <c r="D40" s="20" t="s">
        <v>36</v>
      </c>
      <c r="E40" s="111"/>
      <c r="F40" s="111"/>
      <c r="G40" s="111"/>
      <c r="H40" s="111"/>
      <c r="I40" s="20"/>
      <c r="J40" s="20"/>
      <c r="K40" s="20"/>
      <c r="L40" s="20"/>
      <c r="M40" s="20"/>
      <c r="N40" s="20"/>
      <c r="O40" s="20"/>
      <c r="P40" s="56"/>
    </row>
    <row r="41" spans="1:16">
      <c r="A41" s="68"/>
      <c r="B41" s="68"/>
      <c r="C41" s="68"/>
      <c r="D41" s="15"/>
      <c r="E41" s="93"/>
      <c r="F41" s="93"/>
      <c r="G41" s="93"/>
      <c r="H41" s="93"/>
      <c r="I41" s="41"/>
      <c r="J41" s="41"/>
      <c r="K41" s="41"/>
      <c r="L41" s="41"/>
      <c r="M41" s="41"/>
      <c r="N41" s="41"/>
      <c r="O41" s="41"/>
      <c r="P41" s="15"/>
    </row>
    <row r="42" spans="1:16">
      <c r="A42" s="68" t="s">
        <v>32</v>
      </c>
      <c r="B42" s="68"/>
      <c r="C42" s="68"/>
      <c r="D42" s="15"/>
      <c r="E42" s="93"/>
      <c r="F42" s="93"/>
      <c r="G42" s="93"/>
      <c r="H42" s="93"/>
      <c r="I42" s="41"/>
      <c r="J42" s="41"/>
      <c r="K42" s="41"/>
      <c r="L42" s="41"/>
      <c r="M42" s="41"/>
      <c r="N42" s="41"/>
      <c r="O42" s="41"/>
      <c r="P42" s="15"/>
    </row>
    <row r="43" spans="1:16" s="4" customFormat="1">
      <c r="A43" s="110" t="s">
        <v>37</v>
      </c>
      <c r="B43" s="110"/>
      <c r="C43" s="110"/>
      <c r="D43" s="56"/>
      <c r="E43" s="111"/>
      <c r="F43" s="111"/>
      <c r="G43" s="111"/>
      <c r="H43" s="111"/>
      <c r="I43" s="20"/>
      <c r="J43" s="20"/>
      <c r="K43" s="20"/>
      <c r="L43" s="20"/>
      <c r="M43" s="20"/>
      <c r="N43" s="20"/>
      <c r="O43" s="20"/>
      <c r="P43" s="56"/>
    </row>
    <row r="44" spans="1:16" s="4" customFormat="1" ht="22.5" customHeight="1">
      <c r="A44" s="110" t="s">
        <v>38</v>
      </c>
      <c r="B44" s="110"/>
      <c r="C44" s="110"/>
      <c r="D44" s="56"/>
      <c r="E44" s="111"/>
      <c r="F44" s="111"/>
      <c r="G44" s="114">
        <f>G39</f>
        <v>51635.899999999994</v>
      </c>
      <c r="H44" s="111"/>
      <c r="I44" s="20"/>
      <c r="J44" s="22">
        <f>G44</f>
        <v>51635.899999999994</v>
      </c>
      <c r="K44" s="22">
        <f>K39</f>
        <v>39836.9</v>
      </c>
      <c r="L44" s="20"/>
      <c r="M44" s="22">
        <f>K44</f>
        <v>39836.9</v>
      </c>
      <c r="N44" s="22">
        <f>N39</f>
        <v>42352.9</v>
      </c>
      <c r="O44" s="20"/>
      <c r="P44" s="55">
        <f>P39</f>
        <v>42352.9</v>
      </c>
    </row>
    <row r="45" spans="1:16" ht="24.75" customHeight="1">
      <c r="A45" s="68"/>
      <c r="B45" s="68"/>
      <c r="C45" s="68"/>
      <c r="D45" s="15"/>
      <c r="E45" s="93"/>
      <c r="F45" s="93"/>
      <c r="G45" s="93"/>
      <c r="H45" s="93"/>
      <c r="I45" s="41"/>
      <c r="J45" s="41"/>
      <c r="K45" s="41"/>
      <c r="L45" s="41"/>
      <c r="M45" s="41"/>
      <c r="N45" s="41"/>
      <c r="O45" s="41"/>
      <c r="P45" s="15"/>
    </row>
    <row r="46" spans="1:16" ht="47.25" customHeight="1">
      <c r="A46" s="9"/>
      <c r="B46" s="9"/>
      <c r="C46" s="9"/>
      <c r="D46" s="9"/>
      <c r="E46" s="13"/>
      <c r="F46" s="9"/>
      <c r="G46" s="9"/>
      <c r="H46" s="9"/>
      <c r="I46" s="9"/>
      <c r="L46" s="9"/>
      <c r="O46" s="9"/>
      <c r="P46" s="9"/>
    </row>
    <row r="47" spans="1:16">
      <c r="A47" s="81" t="s">
        <v>39</v>
      </c>
      <c r="B47" s="81"/>
      <c r="C47" s="81"/>
      <c r="D47" s="81"/>
      <c r="E47" s="81"/>
      <c r="F47" s="81"/>
      <c r="G47" s="81"/>
      <c r="H47" s="81"/>
      <c r="I47" s="81"/>
      <c r="J47" s="81"/>
      <c r="K47" s="81"/>
      <c r="L47" s="81"/>
      <c r="M47" s="81"/>
      <c r="N47" s="81"/>
      <c r="O47" s="81"/>
      <c r="P47" s="9"/>
    </row>
    <row r="48" spans="1:16">
      <c r="A48" s="93" t="s">
        <v>8</v>
      </c>
      <c r="B48" s="93"/>
      <c r="C48" s="93" t="s">
        <v>0</v>
      </c>
      <c r="D48" s="93"/>
      <c r="E48" s="93"/>
      <c r="F48" s="93"/>
      <c r="G48" s="93"/>
      <c r="H48" s="93"/>
      <c r="I48" s="87" t="s">
        <v>40</v>
      </c>
      <c r="J48" s="89"/>
      <c r="K48" s="41"/>
      <c r="L48" s="41"/>
      <c r="M48" s="41"/>
      <c r="N48" s="41"/>
      <c r="O48" s="41"/>
      <c r="P48" s="9"/>
    </row>
    <row r="49" spans="1:16" ht="47.25">
      <c r="A49" s="93"/>
      <c r="B49" s="93"/>
      <c r="C49" s="45" t="s">
        <v>41</v>
      </c>
      <c r="D49" s="45" t="s">
        <v>42</v>
      </c>
      <c r="E49" s="57" t="s">
        <v>43</v>
      </c>
      <c r="F49" s="45" t="s">
        <v>44</v>
      </c>
      <c r="G49" s="45" t="s">
        <v>45</v>
      </c>
      <c r="H49" s="45" t="s">
        <v>46</v>
      </c>
      <c r="I49" s="90"/>
      <c r="J49" s="92"/>
      <c r="K49" s="14" t="s">
        <v>11</v>
      </c>
      <c r="L49" s="14"/>
      <c r="M49" s="14" t="s">
        <v>12</v>
      </c>
      <c r="N49" s="14"/>
      <c r="O49" s="14" t="s">
        <v>13</v>
      </c>
      <c r="P49" s="9"/>
    </row>
    <row r="50" spans="1:16">
      <c r="A50" s="115" t="s">
        <v>32</v>
      </c>
      <c r="B50" s="116"/>
      <c r="C50" s="21"/>
      <c r="D50" s="21"/>
      <c r="E50" s="58"/>
      <c r="F50" s="21"/>
      <c r="G50" s="21"/>
      <c r="H50" s="21"/>
      <c r="I50" s="117"/>
      <c r="J50" s="118"/>
      <c r="K50" s="43" t="s">
        <v>16</v>
      </c>
      <c r="L50" s="43"/>
      <c r="M50" s="21"/>
      <c r="N50" s="21"/>
      <c r="O50" s="21"/>
      <c r="P50" s="9"/>
    </row>
    <row r="51" spans="1:16">
      <c r="A51" s="69"/>
      <c r="B51" s="71"/>
      <c r="C51" s="15"/>
      <c r="D51" s="15"/>
      <c r="E51" s="39"/>
      <c r="F51" s="15"/>
      <c r="G51" s="15"/>
      <c r="H51" s="15"/>
      <c r="I51" s="102"/>
      <c r="J51" s="104"/>
      <c r="K51" s="41" t="s">
        <v>16</v>
      </c>
      <c r="L51" s="41"/>
      <c r="M51" s="15"/>
      <c r="N51" s="15"/>
      <c r="O51" s="15"/>
      <c r="P51" s="9"/>
    </row>
    <row r="52" spans="1:16">
      <c r="A52" s="102"/>
      <c r="B52" s="104"/>
      <c r="C52" s="15"/>
      <c r="D52" s="15"/>
      <c r="E52" s="39"/>
      <c r="F52" s="15"/>
      <c r="G52" s="15"/>
      <c r="H52" s="15"/>
      <c r="I52" s="102"/>
      <c r="J52" s="104"/>
      <c r="K52" s="41" t="s">
        <v>16</v>
      </c>
      <c r="L52" s="41"/>
      <c r="M52" s="15"/>
      <c r="N52" s="15"/>
      <c r="O52" s="15"/>
      <c r="P52" s="9"/>
    </row>
    <row r="53" spans="1:16">
      <c r="A53" s="102"/>
      <c r="B53" s="104"/>
      <c r="C53" s="15"/>
      <c r="D53" s="15"/>
      <c r="E53" s="39"/>
      <c r="F53" s="15"/>
      <c r="G53" s="15"/>
      <c r="H53" s="15"/>
      <c r="I53" s="102"/>
      <c r="J53" s="104"/>
      <c r="K53" s="41" t="s">
        <v>16</v>
      </c>
      <c r="L53" s="41"/>
      <c r="M53" s="15"/>
      <c r="N53" s="15"/>
      <c r="O53" s="15"/>
      <c r="P53" s="9"/>
    </row>
    <row r="54" spans="1:16">
      <c r="A54" s="102"/>
      <c r="B54" s="104"/>
      <c r="C54" s="15"/>
      <c r="D54" s="15"/>
      <c r="E54" s="39"/>
      <c r="F54" s="15"/>
      <c r="G54" s="15"/>
      <c r="H54" s="15"/>
      <c r="I54" s="102"/>
      <c r="J54" s="104"/>
      <c r="K54" s="41" t="s">
        <v>16</v>
      </c>
      <c r="L54" s="41"/>
      <c r="M54" s="15"/>
      <c r="N54" s="15"/>
      <c r="O54" s="15"/>
      <c r="P54" s="9"/>
    </row>
    <row r="55" spans="1:16">
      <c r="A55" s="102"/>
      <c r="B55" s="104"/>
      <c r="C55" s="15"/>
      <c r="D55" s="15"/>
      <c r="E55" s="39"/>
      <c r="F55" s="15"/>
      <c r="G55" s="15"/>
      <c r="H55" s="15"/>
      <c r="I55" s="102"/>
      <c r="J55" s="104"/>
      <c r="K55" s="41" t="s">
        <v>16</v>
      </c>
      <c r="L55" s="41"/>
      <c r="M55" s="15"/>
      <c r="N55" s="15"/>
      <c r="O55" s="15"/>
      <c r="P55" s="9"/>
    </row>
    <row r="56" spans="1:16" ht="36" customHeight="1">
      <c r="A56" s="102"/>
      <c r="B56" s="103"/>
      <c r="C56" s="9"/>
      <c r="D56" s="9"/>
      <c r="E56" s="13"/>
      <c r="F56" s="9"/>
      <c r="G56" s="9"/>
      <c r="H56" s="9"/>
      <c r="I56" s="9"/>
      <c r="L56" s="9"/>
      <c r="O56" s="9"/>
      <c r="P56" s="9"/>
    </row>
    <row r="57" spans="1:16">
      <c r="A57" s="119" t="s">
        <v>47</v>
      </c>
      <c r="B57" s="119"/>
      <c r="C57" s="119"/>
      <c r="D57" s="119"/>
      <c r="E57" s="119"/>
      <c r="F57" s="119"/>
      <c r="G57" s="119"/>
      <c r="H57" s="119"/>
      <c r="I57" s="119"/>
      <c r="J57" s="119"/>
      <c r="K57" s="119"/>
      <c r="L57" s="119"/>
      <c r="M57" s="119"/>
      <c r="N57" s="119"/>
      <c r="O57" s="119"/>
      <c r="P57" s="9"/>
    </row>
    <row r="58" spans="1:16">
      <c r="A58" s="69"/>
      <c r="B58" s="71"/>
      <c r="C58" s="69"/>
      <c r="D58" s="70"/>
      <c r="E58" s="70"/>
      <c r="F58" s="70"/>
      <c r="G58" s="70"/>
      <c r="H58" s="70"/>
      <c r="I58" s="70"/>
      <c r="J58" s="70"/>
      <c r="K58" s="70"/>
      <c r="L58" s="70"/>
      <c r="M58" s="70"/>
      <c r="N58" s="46"/>
      <c r="O58" s="42" t="s">
        <v>0</v>
      </c>
      <c r="P58" s="9"/>
    </row>
    <row r="59" spans="1:16">
      <c r="A59" s="68" t="s">
        <v>48</v>
      </c>
      <c r="B59" s="68"/>
      <c r="C59" s="69" t="s">
        <v>89</v>
      </c>
      <c r="D59" s="70"/>
      <c r="E59" s="70"/>
      <c r="F59" s="70"/>
      <c r="G59" s="70"/>
      <c r="H59" s="70"/>
      <c r="I59" s="70"/>
      <c r="J59" s="70"/>
      <c r="K59" s="70"/>
      <c r="L59" s="70"/>
      <c r="M59" s="70"/>
      <c r="N59" s="46"/>
      <c r="O59" s="59" t="s">
        <v>90</v>
      </c>
      <c r="P59" s="5"/>
    </row>
    <row r="60" spans="1:16">
      <c r="A60" s="68" t="s">
        <v>49</v>
      </c>
      <c r="B60" s="68"/>
      <c r="C60" s="69" t="s">
        <v>88</v>
      </c>
      <c r="D60" s="70"/>
      <c r="E60" s="70"/>
      <c r="F60" s="70"/>
      <c r="G60" s="70"/>
      <c r="H60" s="70"/>
      <c r="I60" s="70"/>
      <c r="J60" s="70"/>
      <c r="K60" s="70"/>
      <c r="L60" s="70"/>
      <c r="M60" s="70"/>
      <c r="N60" s="46"/>
      <c r="O60" s="59" t="s">
        <v>83</v>
      </c>
      <c r="P60" s="9"/>
    </row>
    <row r="61" spans="1:16" ht="15.6" customHeight="1">
      <c r="A61" s="68" t="s">
        <v>50</v>
      </c>
      <c r="B61" s="68"/>
      <c r="C61" s="69" t="s">
        <v>87</v>
      </c>
      <c r="D61" s="70"/>
      <c r="E61" s="70"/>
      <c r="F61" s="70"/>
      <c r="G61" s="70"/>
      <c r="H61" s="70"/>
      <c r="I61" s="70"/>
      <c r="J61" s="70"/>
      <c r="K61" s="70"/>
      <c r="L61" s="70"/>
      <c r="M61" s="70"/>
      <c r="N61" s="46"/>
      <c r="O61" s="60" t="s">
        <v>84</v>
      </c>
      <c r="P61" s="9"/>
    </row>
    <row r="62" spans="1:16">
      <c r="A62" s="9"/>
      <c r="B62" s="9"/>
      <c r="C62" s="9"/>
      <c r="D62" s="9"/>
      <c r="E62" s="13"/>
      <c r="F62" s="9"/>
      <c r="G62" s="9"/>
      <c r="H62" s="9"/>
      <c r="I62" s="9"/>
      <c r="L62" s="9"/>
      <c r="O62" s="9"/>
      <c r="P62" s="9"/>
    </row>
    <row r="63" spans="1:16" ht="27" customHeight="1">
      <c r="A63" s="127" t="s">
        <v>51</v>
      </c>
      <c r="B63" s="127"/>
      <c r="C63" s="127"/>
      <c r="D63" s="127"/>
      <c r="E63" s="127"/>
      <c r="F63" s="127"/>
      <c r="G63" s="127"/>
      <c r="H63" s="127"/>
      <c r="I63" s="127"/>
      <c r="J63" s="127"/>
      <c r="K63" s="127"/>
      <c r="L63" s="127"/>
      <c r="M63" s="127"/>
      <c r="N63" s="127"/>
      <c r="O63" s="127"/>
      <c r="P63" s="9"/>
    </row>
    <row r="64" spans="1:16" ht="52.5" customHeight="1">
      <c r="A64" s="128" t="s">
        <v>52</v>
      </c>
      <c r="B64" s="129"/>
      <c r="C64" s="130"/>
      <c r="D64" s="73" t="s">
        <v>101</v>
      </c>
      <c r="E64" s="74"/>
      <c r="F64" s="74"/>
      <c r="G64" s="74"/>
      <c r="H64" s="74"/>
      <c r="I64" s="74"/>
      <c r="J64" s="74"/>
      <c r="K64" s="74"/>
      <c r="L64" s="74"/>
      <c r="M64" s="74"/>
      <c r="N64" s="74"/>
      <c r="O64" s="74"/>
      <c r="P64" s="75"/>
    </row>
    <row r="65" spans="1:16" ht="93.75" customHeight="1">
      <c r="A65" s="131" t="s">
        <v>53</v>
      </c>
      <c r="B65" s="132"/>
      <c r="C65" s="133"/>
      <c r="D65" s="73" t="s">
        <v>102</v>
      </c>
      <c r="E65" s="74"/>
      <c r="F65" s="74"/>
      <c r="G65" s="74"/>
      <c r="H65" s="74"/>
      <c r="I65" s="74"/>
      <c r="J65" s="74"/>
      <c r="K65" s="74"/>
      <c r="L65" s="74"/>
      <c r="M65" s="74"/>
      <c r="N65" s="74"/>
      <c r="O65" s="74"/>
      <c r="P65" s="75"/>
    </row>
    <row r="66" spans="1:16" ht="118.5" customHeight="1">
      <c r="A66" s="120" t="s">
        <v>54</v>
      </c>
      <c r="B66" s="121"/>
      <c r="C66" s="122"/>
      <c r="D66" s="73" t="s">
        <v>103</v>
      </c>
      <c r="E66" s="74"/>
      <c r="F66" s="74"/>
      <c r="G66" s="74"/>
      <c r="H66" s="74"/>
      <c r="I66" s="74"/>
      <c r="J66" s="74"/>
      <c r="K66" s="74"/>
      <c r="L66" s="74"/>
      <c r="M66" s="74"/>
      <c r="N66" s="74"/>
      <c r="O66" s="74"/>
      <c r="P66" s="75"/>
    </row>
    <row r="67" spans="1:16" ht="40.5" customHeight="1">
      <c r="A67" s="9"/>
      <c r="B67" s="9"/>
      <c r="C67" s="9"/>
      <c r="D67" s="9"/>
      <c r="E67" s="13"/>
      <c r="F67" s="9"/>
      <c r="G67" s="9"/>
      <c r="H67" s="9"/>
      <c r="I67" s="9"/>
      <c r="L67" s="9"/>
      <c r="O67" s="9"/>
      <c r="P67" s="9"/>
    </row>
    <row r="68" spans="1:16" ht="24" customHeight="1">
      <c r="A68" s="96" t="s">
        <v>55</v>
      </c>
      <c r="B68" s="96"/>
      <c r="C68" s="96"/>
      <c r="D68" s="96"/>
      <c r="E68" s="96"/>
      <c r="F68" s="96"/>
      <c r="G68" s="96"/>
      <c r="H68" s="96"/>
      <c r="I68" s="96"/>
      <c r="J68" s="96"/>
      <c r="K68" s="96"/>
      <c r="L68" s="96"/>
      <c r="M68" s="96"/>
      <c r="N68" s="96"/>
      <c r="O68" s="96"/>
      <c r="P68" s="96"/>
    </row>
    <row r="69" spans="1:16" ht="24" customHeight="1">
      <c r="A69" s="123" t="s">
        <v>56</v>
      </c>
      <c r="B69" s="123" t="s">
        <v>0</v>
      </c>
      <c r="C69" s="124" t="s">
        <v>8</v>
      </c>
      <c r="D69" s="125"/>
      <c r="E69" s="125"/>
      <c r="F69" s="125"/>
      <c r="G69" s="125"/>
      <c r="H69" s="125"/>
      <c r="I69" s="125"/>
      <c r="J69" s="126" t="s">
        <v>57</v>
      </c>
      <c r="K69" s="44">
        <v>2017</v>
      </c>
      <c r="L69" s="44">
        <v>2018</v>
      </c>
      <c r="M69" s="44">
        <v>2019</v>
      </c>
      <c r="N69" s="44">
        <v>2020</v>
      </c>
      <c r="O69" s="44">
        <v>2021</v>
      </c>
      <c r="P69" s="44">
        <v>2022</v>
      </c>
    </row>
    <row r="70" spans="1:16" ht="55.15" customHeight="1">
      <c r="A70" s="93"/>
      <c r="B70" s="93"/>
      <c r="C70" s="124"/>
      <c r="D70" s="125"/>
      <c r="E70" s="125"/>
      <c r="F70" s="125"/>
      <c r="G70" s="125"/>
      <c r="H70" s="125"/>
      <c r="I70" s="125"/>
      <c r="J70" s="112"/>
      <c r="K70" s="27" t="s">
        <v>11</v>
      </c>
      <c r="L70" s="27" t="s">
        <v>11</v>
      </c>
      <c r="M70" s="27" t="s">
        <v>12</v>
      </c>
      <c r="N70" s="27" t="s">
        <v>12</v>
      </c>
      <c r="O70" s="27" t="s">
        <v>13</v>
      </c>
      <c r="P70" s="27" t="s">
        <v>13</v>
      </c>
    </row>
    <row r="71" spans="1:16" ht="54" customHeight="1">
      <c r="A71" s="65" t="s">
        <v>112</v>
      </c>
      <c r="B71" s="28" t="s">
        <v>73</v>
      </c>
      <c r="C71" s="62" t="s">
        <v>104</v>
      </c>
      <c r="D71" s="63"/>
      <c r="E71" s="63"/>
      <c r="F71" s="63"/>
      <c r="G71" s="63"/>
      <c r="H71" s="63"/>
      <c r="I71" s="64"/>
      <c r="J71" s="42" t="s">
        <v>92</v>
      </c>
      <c r="K71" s="41">
        <v>39.5</v>
      </c>
      <c r="L71" s="41">
        <v>41.4</v>
      </c>
      <c r="M71" s="41">
        <v>35.299999999999997</v>
      </c>
      <c r="N71" s="41">
        <v>41.9</v>
      </c>
      <c r="O71" s="41">
        <v>41.9</v>
      </c>
      <c r="P71" s="41">
        <v>41.9</v>
      </c>
    </row>
    <row r="72" spans="1:16" ht="52.5" customHeight="1">
      <c r="A72" s="66"/>
      <c r="B72" s="28" t="s">
        <v>91</v>
      </c>
      <c r="C72" s="127" t="s">
        <v>105</v>
      </c>
      <c r="D72" s="127"/>
      <c r="E72" s="127"/>
      <c r="F72" s="127"/>
      <c r="G72" s="127"/>
      <c r="H72" s="127"/>
      <c r="I72" s="127"/>
      <c r="J72" s="42" t="s">
        <v>92</v>
      </c>
      <c r="K72" s="41">
        <v>85</v>
      </c>
      <c r="L72" s="41">
        <v>90.8</v>
      </c>
      <c r="M72" s="41">
        <v>80</v>
      </c>
      <c r="N72" s="41">
        <v>80</v>
      </c>
      <c r="O72" s="41">
        <v>80</v>
      </c>
      <c r="P72" s="41">
        <v>80</v>
      </c>
    </row>
    <row r="73" spans="1:16" ht="48" customHeight="1">
      <c r="A73" s="65" t="s">
        <v>113</v>
      </c>
      <c r="B73" s="15" t="s">
        <v>74</v>
      </c>
      <c r="C73" s="62" t="s">
        <v>106</v>
      </c>
      <c r="D73" s="63"/>
      <c r="E73" s="63"/>
      <c r="F73" s="63"/>
      <c r="G73" s="63"/>
      <c r="H73" s="63"/>
      <c r="I73" s="64"/>
      <c r="J73" s="42" t="s">
        <v>86</v>
      </c>
      <c r="K73" s="41">
        <v>16648</v>
      </c>
      <c r="L73" s="41">
        <v>14702</v>
      </c>
      <c r="M73" s="41">
        <v>17861</v>
      </c>
      <c r="N73" s="41">
        <v>15437</v>
      </c>
      <c r="O73" s="41">
        <v>15437</v>
      </c>
      <c r="P73" s="41">
        <v>15437</v>
      </c>
    </row>
    <row r="74" spans="1:16" ht="40.5" customHeight="1">
      <c r="A74" s="67"/>
      <c r="B74" s="15" t="s">
        <v>85</v>
      </c>
      <c r="C74" s="62" t="s">
        <v>107</v>
      </c>
      <c r="D74" s="63"/>
      <c r="E74" s="63"/>
      <c r="F74" s="63"/>
      <c r="G74" s="63"/>
      <c r="H74" s="63"/>
      <c r="I74" s="64"/>
      <c r="J74" s="42" t="s">
        <v>86</v>
      </c>
      <c r="K74" s="41">
        <v>2628</v>
      </c>
      <c r="L74" s="41">
        <v>2215</v>
      </c>
      <c r="M74" s="41">
        <v>2700</v>
      </c>
      <c r="N74" s="41">
        <v>1500</v>
      </c>
      <c r="O74" s="41">
        <v>1500</v>
      </c>
      <c r="P74" s="41">
        <v>1500</v>
      </c>
    </row>
    <row r="75" spans="1:16" ht="27" customHeight="1">
      <c r="A75" s="66"/>
      <c r="B75" s="15"/>
      <c r="C75" s="62" t="s">
        <v>108</v>
      </c>
      <c r="D75" s="63"/>
      <c r="E75" s="63"/>
      <c r="F75" s="63"/>
      <c r="G75" s="63"/>
      <c r="H75" s="63"/>
      <c r="I75" s="64"/>
      <c r="J75" s="42" t="s">
        <v>86</v>
      </c>
      <c r="K75" s="41" t="s">
        <v>16</v>
      </c>
      <c r="L75" s="41" t="s">
        <v>16</v>
      </c>
      <c r="M75" s="41" t="s">
        <v>16</v>
      </c>
      <c r="N75" s="41">
        <v>310</v>
      </c>
      <c r="O75" s="41">
        <v>310</v>
      </c>
      <c r="P75" s="41">
        <v>310</v>
      </c>
    </row>
    <row r="76" spans="1:16" ht="35.25" customHeight="1">
      <c r="A76" s="65" t="s">
        <v>58</v>
      </c>
      <c r="B76" s="15" t="s">
        <v>75</v>
      </c>
      <c r="C76" s="62" t="s">
        <v>110</v>
      </c>
      <c r="D76" s="63"/>
      <c r="E76" s="63"/>
      <c r="F76" s="63"/>
      <c r="G76" s="63"/>
      <c r="H76" s="63"/>
      <c r="I76" s="64"/>
      <c r="J76" s="42" t="s">
        <v>76</v>
      </c>
      <c r="K76" s="41">
        <v>3.3</v>
      </c>
      <c r="L76" s="41">
        <v>3.4</v>
      </c>
      <c r="M76" s="41">
        <v>9.1</v>
      </c>
      <c r="N76" s="41">
        <v>11.9</v>
      </c>
      <c r="O76" s="41">
        <v>12.5</v>
      </c>
      <c r="P76" s="41">
        <v>13.1</v>
      </c>
    </row>
    <row r="77" spans="1:16" ht="27" customHeight="1">
      <c r="A77" s="66"/>
      <c r="B77" s="15" t="s">
        <v>109</v>
      </c>
      <c r="C77" s="127" t="s">
        <v>111</v>
      </c>
      <c r="D77" s="127"/>
      <c r="E77" s="127"/>
      <c r="F77" s="127"/>
      <c r="G77" s="127"/>
      <c r="H77" s="127"/>
      <c r="I77" s="127"/>
      <c r="J77" s="42" t="s">
        <v>76</v>
      </c>
      <c r="K77" s="41" t="s">
        <v>16</v>
      </c>
      <c r="L77" s="41" t="s">
        <v>16</v>
      </c>
      <c r="M77" s="41" t="s">
        <v>16</v>
      </c>
      <c r="N77" s="34">
        <v>2.2000000000000002</v>
      </c>
      <c r="O77" s="34">
        <v>2.4</v>
      </c>
      <c r="P77" s="34">
        <v>2.6</v>
      </c>
    </row>
    <row r="78" spans="1:16" ht="33.75" customHeight="1">
      <c r="A78" s="9"/>
      <c r="B78" s="9"/>
      <c r="C78" s="9"/>
      <c r="D78" s="9"/>
      <c r="E78" s="13"/>
      <c r="F78" s="9"/>
      <c r="G78" s="9"/>
      <c r="H78" s="9"/>
      <c r="I78" s="9"/>
      <c r="L78" s="9"/>
      <c r="O78" s="9"/>
      <c r="P78" s="9"/>
    </row>
    <row r="79" spans="1:16">
      <c r="A79" s="81" t="s">
        <v>80</v>
      </c>
      <c r="B79" s="81"/>
      <c r="C79" s="81"/>
      <c r="D79" s="81"/>
      <c r="E79" s="81"/>
      <c r="F79" s="81"/>
      <c r="G79" s="81"/>
      <c r="H79" s="81"/>
      <c r="I79" s="81"/>
      <c r="J79" s="81"/>
      <c r="K79" s="81"/>
      <c r="L79" s="81"/>
      <c r="M79" s="81"/>
      <c r="N79" s="81"/>
      <c r="O79" s="81"/>
      <c r="P79" s="9"/>
    </row>
    <row r="80" spans="1:16">
      <c r="A80" s="93" t="s">
        <v>8</v>
      </c>
      <c r="B80" s="93"/>
      <c r="C80" s="93"/>
      <c r="D80" s="93"/>
      <c r="E80" s="93" t="s">
        <v>0</v>
      </c>
      <c r="F80" s="93"/>
      <c r="G80" s="93">
        <v>2017</v>
      </c>
      <c r="H80" s="93"/>
      <c r="I80" s="35">
        <v>2018</v>
      </c>
      <c r="J80" s="35">
        <v>2019</v>
      </c>
      <c r="K80" s="36">
        <v>2020</v>
      </c>
      <c r="L80" s="42"/>
      <c r="M80" s="36">
        <v>2021</v>
      </c>
      <c r="N80" s="42"/>
      <c r="O80" s="36">
        <v>2022</v>
      </c>
      <c r="P80" s="9"/>
    </row>
    <row r="81" spans="1:17">
      <c r="A81" s="93"/>
      <c r="B81" s="93"/>
      <c r="C81" s="93"/>
      <c r="D81" s="93"/>
      <c r="E81" s="8" t="s">
        <v>59</v>
      </c>
      <c r="F81" s="45" t="s">
        <v>60</v>
      </c>
      <c r="G81" s="93" t="s">
        <v>11</v>
      </c>
      <c r="H81" s="93"/>
      <c r="I81" s="35" t="s">
        <v>11</v>
      </c>
      <c r="J81" s="35" t="s">
        <v>12</v>
      </c>
      <c r="K81" s="35" t="s">
        <v>12</v>
      </c>
      <c r="L81" s="41"/>
      <c r="M81" s="35" t="s">
        <v>13</v>
      </c>
      <c r="N81" s="41"/>
      <c r="O81" s="35" t="s">
        <v>13</v>
      </c>
      <c r="P81" s="9"/>
    </row>
    <row r="82" spans="1:17" ht="31.5" customHeight="1">
      <c r="A82" s="139" t="s">
        <v>77</v>
      </c>
      <c r="B82" s="139"/>
      <c r="C82" s="139"/>
      <c r="D82" s="139"/>
      <c r="E82" s="8" t="s">
        <v>81</v>
      </c>
      <c r="F82" s="45"/>
      <c r="G82" s="134">
        <f t="shared" ref="G82" si="4">G83+G94+G96+G98</f>
        <v>27715.500000000004</v>
      </c>
      <c r="H82" s="135"/>
      <c r="I82" s="16">
        <f>I83+I94+I96+I98</f>
        <v>26976.899999999998</v>
      </c>
      <c r="J82" s="16">
        <f>J83+J94+J96+J98</f>
        <v>34446.400000000001</v>
      </c>
      <c r="K82" s="16">
        <f>K83+K94+K96+K98+K92</f>
        <v>51635.899999999994</v>
      </c>
      <c r="L82" s="16"/>
      <c r="M82" s="16">
        <f t="shared" ref="M82:O82" si="5">M83+M94+M96+M98+M92</f>
        <v>39836.9</v>
      </c>
      <c r="N82" s="16"/>
      <c r="O82" s="16">
        <f t="shared" si="5"/>
        <v>42352.9</v>
      </c>
      <c r="P82" s="9"/>
      <c r="Q82" s="1">
        <v>34195.599999999999</v>
      </c>
    </row>
    <row r="83" spans="1:17" ht="60.6" customHeight="1">
      <c r="A83" s="26" t="s">
        <v>17</v>
      </c>
      <c r="B83" s="41"/>
      <c r="C83" s="41"/>
      <c r="D83" s="41"/>
      <c r="E83" s="10"/>
      <c r="F83" s="11">
        <v>22</v>
      </c>
      <c r="G83" s="134">
        <f t="shared" ref="G83" si="6">G84+G85+G86+G88+G89+G90+G91+G87</f>
        <v>5738.4</v>
      </c>
      <c r="H83" s="135"/>
      <c r="I83" s="16">
        <f>I84+I85+I86+I88+I89+I90+I91+I87</f>
        <v>5092.0999999999995</v>
      </c>
      <c r="J83" s="16">
        <f>J84+J85+J88+J89+J90+J91</f>
        <v>12076.8</v>
      </c>
      <c r="K83" s="16">
        <f>K84+K85+K88+K89+K90+K91</f>
        <v>6070</v>
      </c>
      <c r="L83" s="16"/>
      <c r="M83" s="16">
        <f>SUM(M84:M91)</f>
        <v>6090</v>
      </c>
      <c r="N83" s="16"/>
      <c r="O83" s="16">
        <f>SUM(O84:O91)</f>
        <v>6090</v>
      </c>
      <c r="P83" s="9"/>
      <c r="Q83" s="17" t="e">
        <f>#REF!-#REF!</f>
        <v>#REF!</v>
      </c>
    </row>
    <row r="84" spans="1:17">
      <c r="A84" s="136" t="s">
        <v>61</v>
      </c>
      <c r="B84" s="137"/>
      <c r="C84" s="137"/>
      <c r="D84" s="137"/>
      <c r="E84" s="138"/>
      <c r="F84" s="45">
        <v>222210</v>
      </c>
      <c r="G84" s="93">
        <v>36.700000000000003</v>
      </c>
      <c r="H84" s="93"/>
      <c r="I84" s="41">
        <v>5.7</v>
      </c>
      <c r="J84" s="12">
        <v>20</v>
      </c>
      <c r="K84" s="12">
        <v>20</v>
      </c>
      <c r="L84" s="12"/>
      <c r="M84" s="12">
        <v>20</v>
      </c>
      <c r="N84" s="12"/>
      <c r="O84" s="12">
        <v>20</v>
      </c>
      <c r="P84" s="9"/>
    </row>
    <row r="85" spans="1:17">
      <c r="A85" s="136" t="s">
        <v>62</v>
      </c>
      <c r="B85" s="137"/>
      <c r="C85" s="137"/>
      <c r="D85" s="137"/>
      <c r="E85" s="138"/>
      <c r="F85" s="45">
        <v>222220</v>
      </c>
      <c r="G85" s="93">
        <v>16.899999999999999</v>
      </c>
      <c r="H85" s="93"/>
      <c r="I85" s="41">
        <v>30.4</v>
      </c>
      <c r="J85" s="12">
        <v>30</v>
      </c>
      <c r="K85" s="12">
        <v>30</v>
      </c>
      <c r="L85" s="12"/>
      <c r="M85" s="12">
        <v>30</v>
      </c>
      <c r="N85" s="12"/>
      <c r="O85" s="12">
        <v>30</v>
      </c>
      <c r="P85" s="9"/>
    </row>
    <row r="86" spans="1:17">
      <c r="A86" s="136" t="s">
        <v>95</v>
      </c>
      <c r="B86" s="137"/>
      <c r="C86" s="137"/>
      <c r="D86" s="137"/>
      <c r="E86" s="138"/>
      <c r="F86" s="45">
        <v>222710</v>
      </c>
      <c r="G86" s="93">
        <v>10.5</v>
      </c>
      <c r="H86" s="93"/>
      <c r="I86" s="41"/>
      <c r="J86" s="12"/>
      <c r="K86" s="12"/>
      <c r="L86" s="12"/>
      <c r="M86" s="12"/>
      <c r="N86" s="12"/>
      <c r="O86" s="12"/>
      <c r="P86" s="9"/>
    </row>
    <row r="87" spans="1:17">
      <c r="A87" s="136" t="s">
        <v>96</v>
      </c>
      <c r="B87" s="137"/>
      <c r="C87" s="137"/>
      <c r="D87" s="137"/>
      <c r="E87" s="138"/>
      <c r="F87" s="45">
        <v>222920</v>
      </c>
      <c r="G87" s="93">
        <v>8.1</v>
      </c>
      <c r="H87" s="93"/>
      <c r="I87" s="41"/>
      <c r="J87" s="12"/>
      <c r="K87" s="12"/>
      <c r="L87" s="12"/>
      <c r="M87" s="12"/>
      <c r="N87" s="12"/>
      <c r="O87" s="12"/>
      <c r="P87" s="9"/>
    </row>
    <row r="88" spans="1:17">
      <c r="A88" s="136" t="s">
        <v>63</v>
      </c>
      <c r="B88" s="137"/>
      <c r="C88" s="137"/>
      <c r="D88" s="137"/>
      <c r="E88" s="138"/>
      <c r="F88" s="45">
        <v>222910</v>
      </c>
      <c r="G88" s="93">
        <v>92.2</v>
      </c>
      <c r="H88" s="93"/>
      <c r="I88" s="41">
        <v>42.4</v>
      </c>
      <c r="J88" s="12">
        <v>50</v>
      </c>
      <c r="K88" s="12">
        <v>200</v>
      </c>
      <c r="L88" s="12"/>
      <c r="M88" s="12">
        <v>200</v>
      </c>
      <c r="N88" s="12"/>
      <c r="O88" s="12">
        <v>200</v>
      </c>
      <c r="P88" s="9"/>
    </row>
    <row r="89" spans="1:17">
      <c r="A89" s="149" t="s">
        <v>78</v>
      </c>
      <c r="B89" s="150"/>
      <c r="C89" s="150"/>
      <c r="D89" s="150"/>
      <c r="E89" s="138"/>
      <c r="F89" s="45">
        <v>222970</v>
      </c>
      <c r="G89" s="93">
        <v>97</v>
      </c>
      <c r="H89" s="93"/>
      <c r="I89" s="12">
        <v>86.2</v>
      </c>
      <c r="J89" s="12">
        <v>115</v>
      </c>
      <c r="K89" s="12">
        <v>150</v>
      </c>
      <c r="L89" s="12"/>
      <c r="M89" s="12">
        <v>170</v>
      </c>
      <c r="N89" s="12"/>
      <c r="O89" s="12">
        <v>170</v>
      </c>
      <c r="P89" s="9"/>
    </row>
    <row r="90" spans="1:17">
      <c r="A90" s="149" t="s">
        <v>117</v>
      </c>
      <c r="B90" s="150"/>
      <c r="C90" s="150"/>
      <c r="D90" s="150"/>
      <c r="E90" s="138"/>
      <c r="F90" s="45">
        <v>222980</v>
      </c>
      <c r="G90" s="93">
        <v>0.6</v>
      </c>
      <c r="H90" s="93"/>
      <c r="I90" s="12">
        <v>1</v>
      </c>
      <c r="J90" s="12"/>
      <c r="K90" s="12">
        <v>0</v>
      </c>
      <c r="L90" s="12"/>
      <c r="M90" s="12"/>
      <c r="N90" s="12"/>
      <c r="O90" s="12"/>
      <c r="P90" s="9"/>
    </row>
    <row r="91" spans="1:17" s="7" customFormat="1">
      <c r="A91" s="136" t="s">
        <v>64</v>
      </c>
      <c r="B91" s="137"/>
      <c r="C91" s="137"/>
      <c r="D91" s="137"/>
      <c r="E91" s="138"/>
      <c r="F91" s="45">
        <v>222990</v>
      </c>
      <c r="G91" s="93">
        <v>5476.4</v>
      </c>
      <c r="H91" s="93"/>
      <c r="I91" s="41">
        <v>4926.3999999999996</v>
      </c>
      <c r="J91" s="12">
        <v>11861.8</v>
      </c>
      <c r="K91" s="12">
        <v>5670</v>
      </c>
      <c r="L91" s="12"/>
      <c r="M91" s="12">
        <v>5670</v>
      </c>
      <c r="N91" s="12"/>
      <c r="O91" s="12">
        <v>5670</v>
      </c>
      <c r="P91" s="37"/>
    </row>
    <row r="92" spans="1:17" s="7" customFormat="1">
      <c r="A92" s="145" t="s">
        <v>116</v>
      </c>
      <c r="B92" s="156"/>
      <c r="C92" s="156"/>
      <c r="D92" s="156"/>
      <c r="E92" s="157"/>
      <c r="F92" s="11">
        <v>25</v>
      </c>
      <c r="G92" s="82" t="s">
        <v>16</v>
      </c>
      <c r="H92" s="83"/>
      <c r="I92" s="43">
        <f>I93</f>
        <v>0</v>
      </c>
      <c r="J92" s="16">
        <f t="shared" ref="J92:K92" si="7">J93</f>
        <v>0</v>
      </c>
      <c r="K92" s="16">
        <f t="shared" si="7"/>
        <v>25353.599999999999</v>
      </c>
      <c r="L92" s="12"/>
      <c r="M92" s="16">
        <f>M93</f>
        <v>11993.2</v>
      </c>
      <c r="N92" s="16"/>
      <c r="O92" s="16">
        <f>O93</f>
        <v>12911.3</v>
      </c>
      <c r="P92" s="37"/>
    </row>
    <row r="93" spans="1:17" s="7" customFormat="1" ht="32.25" customHeight="1">
      <c r="A93" s="158" t="s">
        <v>115</v>
      </c>
      <c r="B93" s="159"/>
      <c r="C93" s="159"/>
      <c r="D93" s="159"/>
      <c r="E93" s="160"/>
      <c r="F93" s="45">
        <v>252200</v>
      </c>
      <c r="G93" s="82" t="s">
        <v>16</v>
      </c>
      <c r="H93" s="83"/>
      <c r="I93" s="41">
        <v>0</v>
      </c>
      <c r="J93" s="12"/>
      <c r="K93" s="12">
        <v>25353.599999999999</v>
      </c>
      <c r="L93" s="12"/>
      <c r="M93" s="12">
        <v>11993.2</v>
      </c>
      <c r="N93" s="12"/>
      <c r="O93" s="12">
        <v>12911.3</v>
      </c>
      <c r="P93" s="37"/>
    </row>
    <row r="94" spans="1:17">
      <c r="A94" s="145" t="s">
        <v>65</v>
      </c>
      <c r="B94" s="137"/>
      <c r="C94" s="137"/>
      <c r="D94" s="137"/>
      <c r="E94" s="138"/>
      <c r="F94" s="11">
        <v>27</v>
      </c>
      <c r="G94" s="82">
        <f t="shared" ref="G94" si="8">G95</f>
        <v>17591.900000000001</v>
      </c>
      <c r="H94" s="135"/>
      <c r="I94" s="43">
        <f>I95</f>
        <v>17442.3</v>
      </c>
      <c r="J94" s="16">
        <f t="shared" ref="J94:O94" si="9">J95</f>
        <v>12861</v>
      </c>
      <c r="K94" s="16">
        <f t="shared" si="9"/>
        <v>10864.5</v>
      </c>
      <c r="L94" s="16"/>
      <c r="M94" s="16">
        <f t="shared" si="9"/>
        <v>11573</v>
      </c>
      <c r="N94" s="16">
        <f t="shared" si="9"/>
        <v>0</v>
      </c>
      <c r="O94" s="16">
        <f t="shared" si="9"/>
        <v>12318.4</v>
      </c>
      <c r="P94" s="9"/>
    </row>
    <row r="95" spans="1:17" ht="15.75" customHeight="1">
      <c r="A95" s="146" t="s">
        <v>18</v>
      </c>
      <c r="B95" s="77"/>
      <c r="C95" s="77"/>
      <c r="D95" s="77"/>
      <c r="E95" s="138"/>
      <c r="F95" s="45">
        <v>272900</v>
      </c>
      <c r="G95" s="93">
        <v>17591.900000000001</v>
      </c>
      <c r="H95" s="93"/>
      <c r="I95" s="41">
        <v>17442.3</v>
      </c>
      <c r="J95" s="12">
        <v>12861</v>
      </c>
      <c r="K95" s="12">
        <v>10864.5</v>
      </c>
      <c r="L95" s="12"/>
      <c r="M95" s="12">
        <v>11573</v>
      </c>
      <c r="N95" s="12"/>
      <c r="O95" s="12">
        <v>12318.4</v>
      </c>
      <c r="P95" s="9"/>
    </row>
    <row r="96" spans="1:17" ht="15.75" customHeight="1">
      <c r="A96" s="151" t="s">
        <v>66</v>
      </c>
      <c r="B96" s="152"/>
      <c r="C96" s="152"/>
      <c r="D96" s="152"/>
      <c r="E96" s="138"/>
      <c r="F96" s="11">
        <v>28</v>
      </c>
      <c r="G96" s="82">
        <f t="shared" ref="G96" si="10">G97</f>
        <v>4369.7</v>
      </c>
      <c r="H96" s="135"/>
      <c r="I96" s="43">
        <f>I97</f>
        <v>4133.3</v>
      </c>
      <c r="J96" s="16">
        <f t="shared" ref="J96:K96" si="11">J97</f>
        <v>9158.6</v>
      </c>
      <c r="K96" s="16">
        <f t="shared" si="11"/>
        <v>9223.2000000000007</v>
      </c>
      <c r="L96" s="16"/>
      <c r="M96" s="16">
        <f>M97</f>
        <v>10020.799999999999</v>
      </c>
      <c r="N96" s="16"/>
      <c r="O96" s="16">
        <f>O97</f>
        <v>10859.9</v>
      </c>
      <c r="P96" s="9"/>
    </row>
    <row r="97" spans="1:16" ht="15.75" customHeight="1">
      <c r="A97" s="153" t="s">
        <v>82</v>
      </c>
      <c r="B97" s="154"/>
      <c r="C97" s="154"/>
      <c r="D97" s="154"/>
      <c r="E97" s="138"/>
      <c r="F97" s="45">
        <v>281230</v>
      </c>
      <c r="G97" s="93">
        <v>4369.7</v>
      </c>
      <c r="H97" s="93"/>
      <c r="I97" s="41">
        <v>4133.3</v>
      </c>
      <c r="J97" s="12">
        <v>9158.6</v>
      </c>
      <c r="K97" s="12">
        <v>9223.2000000000007</v>
      </c>
      <c r="L97" s="12"/>
      <c r="M97" s="12">
        <v>10020.799999999999</v>
      </c>
      <c r="N97" s="12"/>
      <c r="O97" s="12">
        <v>10859.9</v>
      </c>
      <c r="P97" s="9"/>
    </row>
    <row r="98" spans="1:16" ht="15.75" customHeight="1">
      <c r="A98" s="151" t="s">
        <v>19</v>
      </c>
      <c r="B98" s="152"/>
      <c r="C98" s="152"/>
      <c r="D98" s="152"/>
      <c r="E98" s="138"/>
      <c r="F98" s="11">
        <v>33</v>
      </c>
      <c r="G98" s="155">
        <f t="shared" ref="G98" si="12">G99+G100+G101</f>
        <v>15.5</v>
      </c>
      <c r="H98" s="135"/>
      <c r="I98" s="35">
        <f>I99+I100+I101</f>
        <v>309.2</v>
      </c>
      <c r="J98" s="38">
        <f>J100</f>
        <v>350</v>
      </c>
      <c r="K98" s="38">
        <f t="shared" ref="K98:O98" si="13">K100</f>
        <v>124.6</v>
      </c>
      <c r="L98" s="38"/>
      <c r="M98" s="38">
        <f t="shared" si="13"/>
        <v>159.9</v>
      </c>
      <c r="N98" s="38"/>
      <c r="O98" s="38">
        <f t="shared" si="13"/>
        <v>173.3</v>
      </c>
      <c r="P98" s="9"/>
    </row>
    <row r="99" spans="1:16" ht="28.5" customHeight="1">
      <c r="A99" s="149" t="s">
        <v>67</v>
      </c>
      <c r="B99" s="150"/>
      <c r="C99" s="150"/>
      <c r="D99" s="150"/>
      <c r="E99" s="138"/>
      <c r="F99" s="45">
        <v>333110</v>
      </c>
      <c r="G99" s="93">
        <v>6.8</v>
      </c>
      <c r="H99" s="93"/>
      <c r="I99" s="41"/>
      <c r="J99" s="12"/>
      <c r="K99" s="12"/>
      <c r="L99" s="12"/>
      <c r="M99" s="12"/>
      <c r="N99" s="12"/>
      <c r="O99" s="12"/>
      <c r="P99" s="9"/>
    </row>
    <row r="100" spans="1:16" ht="28.5" customHeight="1">
      <c r="A100" s="149" t="s">
        <v>68</v>
      </c>
      <c r="B100" s="150"/>
      <c r="C100" s="150"/>
      <c r="D100" s="150"/>
      <c r="E100" s="138"/>
      <c r="F100" s="45">
        <v>336110</v>
      </c>
      <c r="G100" s="93">
        <v>6.5</v>
      </c>
      <c r="H100" s="93"/>
      <c r="I100" s="41">
        <v>309.2</v>
      </c>
      <c r="J100" s="12">
        <v>350</v>
      </c>
      <c r="K100" s="12">
        <v>124.6</v>
      </c>
      <c r="L100" s="12"/>
      <c r="M100" s="12">
        <v>159.9</v>
      </c>
      <c r="N100" s="12"/>
      <c r="O100" s="12">
        <v>173.3</v>
      </c>
      <c r="P100" s="9"/>
    </row>
    <row r="101" spans="1:16" ht="28.5" customHeight="1">
      <c r="A101" s="149" t="s">
        <v>94</v>
      </c>
      <c r="B101" s="150"/>
      <c r="C101" s="150"/>
      <c r="D101" s="150"/>
      <c r="E101" s="138"/>
      <c r="F101" s="45">
        <v>339110</v>
      </c>
      <c r="G101" s="93">
        <v>2.2000000000000002</v>
      </c>
      <c r="H101" s="93"/>
      <c r="I101" s="41"/>
      <c r="J101" s="12"/>
      <c r="K101" s="12"/>
      <c r="L101" s="12"/>
      <c r="M101" s="12"/>
      <c r="N101" s="12"/>
      <c r="O101" s="12"/>
      <c r="P101" s="9"/>
    </row>
    <row r="102" spans="1:16">
      <c r="A102" s="81" t="s">
        <v>80</v>
      </c>
      <c r="B102" s="81"/>
      <c r="C102" s="81"/>
      <c r="D102" s="81"/>
      <c r="E102" s="81"/>
      <c r="F102" s="81"/>
      <c r="G102" s="81"/>
      <c r="H102" s="81"/>
      <c r="I102" s="81"/>
      <c r="J102" s="81"/>
      <c r="K102" s="81"/>
      <c r="L102" s="81"/>
      <c r="M102" s="81"/>
      <c r="N102" s="81"/>
      <c r="O102" s="81"/>
      <c r="P102" s="9"/>
    </row>
    <row r="103" spans="1:16">
      <c r="A103" s="93">
        <v>1</v>
      </c>
      <c r="B103" s="93"/>
      <c r="C103" s="93"/>
      <c r="D103" s="93"/>
      <c r="E103" s="8">
        <v>2</v>
      </c>
      <c r="F103" s="41">
        <v>3</v>
      </c>
      <c r="G103" s="41">
        <v>4</v>
      </c>
      <c r="H103" s="41">
        <v>5</v>
      </c>
      <c r="I103" s="41">
        <v>6</v>
      </c>
      <c r="J103" s="41">
        <v>7</v>
      </c>
      <c r="K103" s="41">
        <v>8</v>
      </c>
      <c r="L103" s="41"/>
      <c r="M103" s="41" t="s">
        <v>69</v>
      </c>
      <c r="N103" s="41"/>
      <c r="O103" s="41">
        <v>12</v>
      </c>
      <c r="P103" s="9"/>
    </row>
    <row r="104" spans="1:16">
      <c r="A104" s="105"/>
      <c r="B104" s="105"/>
      <c r="C104" s="105"/>
      <c r="D104" s="105"/>
      <c r="E104" s="39"/>
      <c r="F104" s="15"/>
      <c r="G104" s="15"/>
      <c r="H104" s="15"/>
      <c r="I104" s="15"/>
      <c r="J104" s="15"/>
      <c r="K104" s="15"/>
      <c r="L104" s="15"/>
      <c r="M104" s="15"/>
      <c r="N104" s="15"/>
      <c r="O104" s="15"/>
      <c r="P104" s="9"/>
    </row>
    <row r="105" spans="1:16">
      <c r="A105" s="105"/>
      <c r="B105" s="105"/>
      <c r="C105" s="105"/>
      <c r="D105" s="105"/>
      <c r="E105" s="39"/>
      <c r="F105" s="15"/>
      <c r="G105" s="15"/>
      <c r="H105" s="15"/>
      <c r="I105" s="15"/>
      <c r="J105" s="15"/>
      <c r="K105" s="15"/>
      <c r="L105" s="15"/>
      <c r="M105" s="15"/>
      <c r="N105" s="15"/>
      <c r="O105" s="15"/>
      <c r="P105" s="9"/>
    </row>
    <row r="106" spans="1:16">
      <c r="A106" s="105"/>
      <c r="B106" s="105"/>
      <c r="C106" s="105"/>
      <c r="D106" s="105"/>
      <c r="E106" s="39"/>
      <c r="F106" s="15"/>
      <c r="G106" s="15"/>
      <c r="H106" s="15"/>
      <c r="I106" s="15"/>
      <c r="J106" s="15"/>
      <c r="K106" s="15"/>
      <c r="L106" s="15"/>
      <c r="M106" s="15"/>
      <c r="N106" s="15"/>
      <c r="O106" s="15"/>
      <c r="P106" s="9"/>
    </row>
    <row r="107" spans="1:16">
      <c r="A107" s="105"/>
      <c r="B107" s="105"/>
      <c r="C107" s="105"/>
      <c r="D107" s="105"/>
      <c r="E107" s="39"/>
      <c r="F107" s="15"/>
      <c r="G107" s="15"/>
      <c r="H107" s="15"/>
      <c r="I107" s="15"/>
      <c r="J107" s="15"/>
      <c r="K107" s="15"/>
      <c r="L107" s="15"/>
      <c r="M107" s="15"/>
      <c r="N107" s="15"/>
      <c r="O107" s="15"/>
      <c r="P107" s="9"/>
    </row>
    <row r="108" spans="1:16">
      <c r="A108" s="105"/>
      <c r="B108" s="105"/>
      <c r="C108" s="105"/>
      <c r="D108" s="105"/>
      <c r="E108" s="39"/>
      <c r="F108" s="15"/>
      <c r="G108" s="15"/>
      <c r="H108" s="15"/>
      <c r="I108" s="15"/>
      <c r="J108" s="15"/>
      <c r="K108" s="15"/>
      <c r="L108" s="15"/>
      <c r="M108" s="15"/>
      <c r="N108" s="15"/>
      <c r="O108" s="15"/>
      <c r="P108" s="9"/>
    </row>
    <row r="109" spans="1:16">
      <c r="A109" s="105"/>
      <c r="B109" s="105"/>
      <c r="C109" s="105"/>
      <c r="D109" s="105"/>
      <c r="E109" s="39"/>
      <c r="F109" s="15"/>
      <c r="G109" s="15"/>
      <c r="H109" s="15"/>
      <c r="I109" s="15"/>
      <c r="J109" s="15"/>
      <c r="K109" s="15"/>
      <c r="L109" s="15"/>
      <c r="M109" s="15"/>
      <c r="N109" s="15"/>
      <c r="O109" s="15"/>
      <c r="P109" s="9"/>
    </row>
    <row r="110" spans="1:16">
      <c r="A110" s="105"/>
      <c r="B110" s="105"/>
      <c r="C110" s="105"/>
      <c r="D110" s="105"/>
      <c r="E110" s="39"/>
      <c r="F110" s="15"/>
      <c r="G110" s="15"/>
      <c r="H110" s="15"/>
      <c r="I110" s="15"/>
      <c r="J110" s="15"/>
      <c r="K110" s="15"/>
      <c r="L110" s="15"/>
      <c r="M110" s="15"/>
      <c r="N110" s="15"/>
      <c r="O110" s="15"/>
      <c r="P110" s="9"/>
    </row>
    <row r="111" spans="1:16">
      <c r="A111" s="9"/>
      <c r="B111" s="9"/>
      <c r="C111" s="9"/>
      <c r="D111" s="9"/>
      <c r="E111" s="13"/>
      <c r="F111" s="9"/>
      <c r="G111" s="9"/>
      <c r="H111" s="9"/>
      <c r="I111" s="9"/>
      <c r="L111" s="9"/>
      <c r="O111" s="9"/>
      <c r="P111" s="9"/>
    </row>
    <row r="112" spans="1:16" s="6" customFormat="1" ht="34.5" customHeight="1">
      <c r="A112" s="147" t="s">
        <v>119</v>
      </c>
      <c r="B112" s="148"/>
      <c r="C112" s="148"/>
      <c r="D112" s="148"/>
      <c r="E112" s="148"/>
      <c r="F112" s="148"/>
      <c r="G112" s="148"/>
      <c r="H112" s="148"/>
      <c r="I112" s="148"/>
      <c r="J112" s="148"/>
      <c r="K112" s="148"/>
      <c r="L112" s="148"/>
      <c r="M112" s="148"/>
      <c r="N112" s="148"/>
      <c r="O112" s="148"/>
      <c r="P112" s="40"/>
    </row>
    <row r="113" spans="1:16" s="6" customFormat="1" ht="30.75" customHeight="1">
      <c r="A113" s="140" t="s">
        <v>114</v>
      </c>
      <c r="B113" s="141"/>
      <c r="C113" s="141"/>
      <c r="D113" s="141"/>
      <c r="E113" s="141"/>
      <c r="F113" s="141"/>
      <c r="G113" s="141"/>
      <c r="H113" s="141"/>
      <c r="I113" s="141"/>
      <c r="J113" s="141"/>
      <c r="K113" s="141"/>
      <c r="L113" s="141"/>
      <c r="M113" s="141"/>
      <c r="N113" s="141"/>
      <c r="O113" s="141"/>
      <c r="P113" s="40"/>
    </row>
    <row r="114" spans="1:16" s="6" customFormat="1" ht="33" customHeight="1">
      <c r="A114" s="140" t="s">
        <v>79</v>
      </c>
      <c r="B114" s="141"/>
      <c r="C114" s="141"/>
      <c r="D114" s="141"/>
      <c r="E114" s="141"/>
      <c r="F114" s="141"/>
      <c r="G114" s="141"/>
      <c r="H114" s="141"/>
      <c r="I114" s="141"/>
      <c r="J114" s="141"/>
      <c r="K114" s="141"/>
      <c r="L114" s="141"/>
      <c r="M114" s="141"/>
      <c r="N114" s="141"/>
      <c r="O114" s="141"/>
      <c r="P114" s="40"/>
    </row>
    <row r="115" spans="1:16" s="6" customFormat="1" ht="28.5" customHeight="1">
      <c r="A115" s="142" t="s">
        <v>70</v>
      </c>
      <c r="B115" s="143"/>
      <c r="C115" s="143"/>
      <c r="D115" s="143"/>
      <c r="E115" s="143"/>
      <c r="F115" s="143"/>
      <c r="G115" s="143"/>
      <c r="H115" s="143"/>
      <c r="I115" s="143"/>
      <c r="J115" s="143"/>
      <c r="K115" s="143"/>
      <c r="L115" s="143"/>
      <c r="M115" s="143"/>
      <c r="N115" s="143"/>
      <c r="O115" s="143"/>
      <c r="P115" s="40"/>
    </row>
    <row r="116" spans="1:16">
      <c r="A116" s="9"/>
      <c r="B116" s="9"/>
      <c r="C116" s="9"/>
      <c r="D116" s="9"/>
      <c r="E116" s="13"/>
      <c r="F116" s="9"/>
      <c r="G116" s="9"/>
      <c r="H116" s="9"/>
      <c r="I116" s="9"/>
      <c r="L116" s="9"/>
      <c r="O116" s="9"/>
      <c r="P116" s="9"/>
    </row>
    <row r="117" spans="1:16">
      <c r="A117" s="144" t="s">
        <v>71</v>
      </c>
      <c r="B117" s="144"/>
      <c r="C117" s="144"/>
      <c r="D117" s="144"/>
      <c r="E117" s="144"/>
      <c r="F117" s="144"/>
      <c r="G117" s="144"/>
      <c r="H117" s="144"/>
      <c r="I117" s="144"/>
      <c r="J117" s="144"/>
      <c r="K117" s="144"/>
      <c r="L117" s="144"/>
      <c r="M117" s="144"/>
      <c r="N117" s="144"/>
      <c r="O117" s="144"/>
      <c r="P117" s="9"/>
    </row>
  </sheetData>
  <mergeCells count="188">
    <mergeCell ref="A99:E99"/>
    <mergeCell ref="A101:E101"/>
    <mergeCell ref="G100:H100"/>
    <mergeCell ref="G101:H101"/>
    <mergeCell ref="A86:E86"/>
    <mergeCell ref="G86:H86"/>
    <mergeCell ref="A87:E87"/>
    <mergeCell ref="G87:H87"/>
    <mergeCell ref="A113:O113"/>
    <mergeCell ref="G97:H97"/>
    <mergeCell ref="A96:E96"/>
    <mergeCell ref="G91:H91"/>
    <mergeCell ref="G94:H94"/>
    <mergeCell ref="G95:H95"/>
    <mergeCell ref="G90:H90"/>
    <mergeCell ref="G89:H89"/>
    <mergeCell ref="A89:E89"/>
    <mergeCell ref="A90:E90"/>
    <mergeCell ref="G88:H88"/>
    <mergeCell ref="A92:E92"/>
    <mergeCell ref="G92:H92"/>
    <mergeCell ref="G93:H93"/>
    <mergeCell ref="A93:E93"/>
    <mergeCell ref="A114:O114"/>
    <mergeCell ref="A115:O115"/>
    <mergeCell ref="A117:O117"/>
    <mergeCell ref="A84:E84"/>
    <mergeCell ref="A85:E85"/>
    <mergeCell ref="A94:E94"/>
    <mergeCell ref="A95:E95"/>
    <mergeCell ref="A91:E91"/>
    <mergeCell ref="A106:D106"/>
    <mergeCell ref="A107:D107"/>
    <mergeCell ref="A108:D108"/>
    <mergeCell ref="A109:D109"/>
    <mergeCell ref="A110:D110"/>
    <mergeCell ref="A112:O112"/>
    <mergeCell ref="A102:O102"/>
    <mergeCell ref="A103:D103"/>
    <mergeCell ref="A104:D104"/>
    <mergeCell ref="A105:D105"/>
    <mergeCell ref="A100:E100"/>
    <mergeCell ref="A98:E98"/>
    <mergeCell ref="G99:H99"/>
    <mergeCell ref="A97:E97"/>
    <mergeCell ref="G98:H98"/>
    <mergeCell ref="G96:H96"/>
    <mergeCell ref="G84:H84"/>
    <mergeCell ref="G85:H85"/>
    <mergeCell ref="G83:H83"/>
    <mergeCell ref="A88:E88"/>
    <mergeCell ref="A82:D82"/>
    <mergeCell ref="G82:H82"/>
    <mergeCell ref="C71:I71"/>
    <mergeCell ref="C73:I73"/>
    <mergeCell ref="C77:I77"/>
    <mergeCell ref="A79:O79"/>
    <mergeCell ref="A80:D81"/>
    <mergeCell ref="E80:F80"/>
    <mergeCell ref="G80:H80"/>
    <mergeCell ref="G81:H81"/>
    <mergeCell ref="C74:I74"/>
    <mergeCell ref="C72:I72"/>
    <mergeCell ref="A66:C66"/>
    <mergeCell ref="A68:P68"/>
    <mergeCell ref="A69:A70"/>
    <mergeCell ref="B69:B70"/>
    <mergeCell ref="C69:I70"/>
    <mergeCell ref="J69:J70"/>
    <mergeCell ref="A61:B61"/>
    <mergeCell ref="C61:M61"/>
    <mergeCell ref="A63:O63"/>
    <mergeCell ref="A64:C64"/>
    <mergeCell ref="A65:C65"/>
    <mergeCell ref="A58:B58"/>
    <mergeCell ref="C58:M58"/>
    <mergeCell ref="A59:B59"/>
    <mergeCell ref="C59:M59"/>
    <mergeCell ref="A60:B60"/>
    <mergeCell ref="C60:M60"/>
    <mergeCell ref="A54:B54"/>
    <mergeCell ref="I54:J54"/>
    <mergeCell ref="A55:B55"/>
    <mergeCell ref="I55:J55"/>
    <mergeCell ref="A56:B56"/>
    <mergeCell ref="A57:O57"/>
    <mergeCell ref="A51:B51"/>
    <mergeCell ref="I51:J51"/>
    <mergeCell ref="A52:B52"/>
    <mergeCell ref="I52:J52"/>
    <mergeCell ref="A53:B53"/>
    <mergeCell ref="I53:J53"/>
    <mergeCell ref="A47:O47"/>
    <mergeCell ref="A48:B49"/>
    <mergeCell ref="C48:H48"/>
    <mergeCell ref="I48:J49"/>
    <mergeCell ref="A50:B50"/>
    <mergeCell ref="I50:J50"/>
    <mergeCell ref="A44:C44"/>
    <mergeCell ref="E44:F44"/>
    <mergeCell ref="G44:H44"/>
    <mergeCell ref="A45:C45"/>
    <mergeCell ref="E45:F45"/>
    <mergeCell ref="G45:H45"/>
    <mergeCell ref="A42:C42"/>
    <mergeCell ref="E42:F42"/>
    <mergeCell ref="G42:H42"/>
    <mergeCell ref="A43:C43"/>
    <mergeCell ref="E43:F43"/>
    <mergeCell ref="G43:H43"/>
    <mergeCell ref="A40:C40"/>
    <mergeCell ref="E40:F40"/>
    <mergeCell ref="G40:H40"/>
    <mergeCell ref="A41:C41"/>
    <mergeCell ref="E41:F41"/>
    <mergeCell ref="G41:H41"/>
    <mergeCell ref="E37:F37"/>
    <mergeCell ref="G37:H37"/>
    <mergeCell ref="A38:C38"/>
    <mergeCell ref="E38:F38"/>
    <mergeCell ref="G38:H38"/>
    <mergeCell ref="A39:C39"/>
    <mergeCell ref="E39:F39"/>
    <mergeCell ref="G39:H39"/>
    <mergeCell ref="A32:B32"/>
    <mergeCell ref="G32:H32"/>
    <mergeCell ref="A33:B33"/>
    <mergeCell ref="G33:H33"/>
    <mergeCell ref="A35:O35"/>
    <mergeCell ref="A36:C37"/>
    <mergeCell ref="D36:F36"/>
    <mergeCell ref="G36:J36"/>
    <mergeCell ref="K36:M36"/>
    <mergeCell ref="N36:P36"/>
    <mergeCell ref="A30:B30"/>
    <mergeCell ref="G30:H30"/>
    <mergeCell ref="A31:B31"/>
    <mergeCell ref="G31:H31"/>
    <mergeCell ref="A26:B26"/>
    <mergeCell ref="G26:H26"/>
    <mergeCell ref="A27:B27"/>
    <mergeCell ref="G27:H27"/>
    <mergeCell ref="A28:B28"/>
    <mergeCell ref="G28:H28"/>
    <mergeCell ref="A25:B25"/>
    <mergeCell ref="G25:H25"/>
    <mergeCell ref="A19:D19"/>
    <mergeCell ref="G19:H19"/>
    <mergeCell ref="A21:B22"/>
    <mergeCell ref="C21:F21"/>
    <mergeCell ref="G21:H21"/>
    <mergeCell ref="G22:H22"/>
    <mergeCell ref="A29:B29"/>
    <mergeCell ref="G29:H29"/>
    <mergeCell ref="A10:O10"/>
    <mergeCell ref="A12:D13"/>
    <mergeCell ref="E12:F12"/>
    <mergeCell ref="G12:H12"/>
    <mergeCell ref="G13:H13"/>
    <mergeCell ref="A23:B23"/>
    <mergeCell ref="G23:H23"/>
    <mergeCell ref="A24:B24"/>
    <mergeCell ref="G24:H24"/>
    <mergeCell ref="A16:D16"/>
    <mergeCell ref="G2:L2"/>
    <mergeCell ref="F3:M3"/>
    <mergeCell ref="C75:I75"/>
    <mergeCell ref="A71:A72"/>
    <mergeCell ref="A73:A75"/>
    <mergeCell ref="C76:I76"/>
    <mergeCell ref="A76:A77"/>
    <mergeCell ref="A6:C6"/>
    <mergeCell ref="D6:O6"/>
    <mergeCell ref="A7:C7"/>
    <mergeCell ref="D7:O7"/>
    <mergeCell ref="D64:P64"/>
    <mergeCell ref="D65:P65"/>
    <mergeCell ref="D66:P66"/>
    <mergeCell ref="A17:D17"/>
    <mergeCell ref="G17:H17"/>
    <mergeCell ref="A18:D18"/>
    <mergeCell ref="G18:H18"/>
    <mergeCell ref="A14:D14"/>
    <mergeCell ref="G14:H14"/>
    <mergeCell ref="A15:D15"/>
    <mergeCell ref="G15:H15"/>
    <mergeCell ref="A8:C8"/>
    <mergeCell ref="D8:O8"/>
  </mergeCells>
  <pageMargins left="0.19685039370078741" right="0.15748031496062992" top="0.39370078740157483" bottom="0.31496062992125984"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9008</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2020-06-30T10:18:33Z</dcterms:modified>
</cp:coreProperties>
</file>